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CBUAE - RSD-STA\Rerports - For Publication\Year 2024\February 2024\"/>
    </mc:Choice>
  </mc:AlternateContent>
  <bookViews>
    <workbookView xWindow="0" yWindow="0" windowWidth="14385" windowHeight="4965" tabRatio="751"/>
  </bookViews>
  <sheets>
    <sheet name="UAE_BI_Emirate_AD_DXB_OE" sheetId="18"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22" i="18" l="1"/>
  <c r="AM21" i="18" s="1"/>
  <c r="AN22" i="18"/>
  <c r="AN21" i="18" s="1"/>
  <c r="AL22" i="18"/>
  <c r="AL21" i="18" s="1"/>
  <c r="AM16" i="18"/>
  <c r="AN16" i="18"/>
  <c r="AM10" i="18"/>
  <c r="AM7" i="18" s="1"/>
  <c r="AM6" i="18" s="1"/>
  <c r="AN10" i="18"/>
  <c r="AN7" i="18" s="1"/>
  <c r="AN6" i="18" s="1"/>
  <c r="AL16" i="18"/>
  <c r="AL10" i="18"/>
  <c r="AL7" i="18" s="1"/>
  <c r="AL6" i="18" s="1"/>
  <c r="AO6" i="18" l="1"/>
  <c r="AP6" i="18"/>
  <c r="AQ6" i="18"/>
  <c r="AR6" i="18"/>
  <c r="AS6" i="18"/>
  <c r="AT6" i="18"/>
  <c r="AU6" i="18"/>
  <c r="AV6" i="18"/>
  <c r="AW6" i="18"/>
  <c r="AX6" i="18"/>
  <c r="AY6" i="18"/>
  <c r="AZ6" i="18"/>
  <c r="AO7" i="18"/>
  <c r="AP7" i="18"/>
  <c r="AQ7" i="18"/>
  <c r="AR7" i="18"/>
  <c r="AS7" i="18"/>
  <c r="AT7" i="18"/>
  <c r="AU7" i="18"/>
  <c r="AV7" i="18"/>
  <c r="AW7" i="18"/>
  <c r="AX7" i="18"/>
  <c r="AY7" i="18"/>
  <c r="AZ7" i="18"/>
  <c r="AO8" i="18"/>
  <c r="AP8" i="18"/>
  <c r="AQ8" i="18"/>
  <c r="AR8" i="18"/>
  <c r="AS8" i="18"/>
  <c r="AT8" i="18"/>
  <c r="AU8" i="18"/>
  <c r="AV8" i="18"/>
  <c r="AW8" i="18"/>
  <c r="AX8" i="18"/>
  <c r="AY8" i="18"/>
  <c r="AZ8" i="18"/>
  <c r="AO9" i="18"/>
  <c r="AP9" i="18"/>
  <c r="AQ9" i="18"/>
  <c r="AR9" i="18"/>
  <c r="AS9" i="18"/>
  <c r="AT9" i="18"/>
  <c r="AU9" i="18"/>
  <c r="AV9" i="18"/>
  <c r="AW9" i="18"/>
  <c r="AX9" i="18"/>
  <c r="AY9" i="18"/>
  <c r="AZ9" i="18"/>
  <c r="AO10" i="18"/>
  <c r="AP10" i="18"/>
  <c r="AQ10" i="18"/>
  <c r="AR10" i="18"/>
  <c r="AS10" i="18"/>
  <c r="AT10" i="18"/>
  <c r="AU10" i="18"/>
  <c r="AV10" i="18"/>
  <c r="AW10" i="18"/>
  <c r="AX10" i="18"/>
  <c r="AY10" i="18"/>
  <c r="AZ10" i="18"/>
  <c r="AO11" i="18"/>
  <c r="AP11" i="18"/>
  <c r="AQ11" i="18"/>
  <c r="AR11" i="18"/>
  <c r="AS11" i="18"/>
  <c r="AT11" i="18"/>
  <c r="AU11" i="18"/>
  <c r="AV11" i="18"/>
  <c r="AW11" i="18"/>
  <c r="AX11" i="18"/>
  <c r="AY11" i="18"/>
  <c r="AZ11" i="18"/>
  <c r="AO12" i="18"/>
  <c r="AP12" i="18"/>
  <c r="AQ12" i="18"/>
  <c r="AR12" i="18"/>
  <c r="AS12" i="18"/>
  <c r="AT12" i="18"/>
  <c r="AU12" i="18"/>
  <c r="AV12" i="18"/>
  <c r="AW12" i="18"/>
  <c r="AX12" i="18"/>
  <c r="AY12" i="18"/>
  <c r="AZ12" i="18"/>
  <c r="AO13" i="18"/>
  <c r="AP13" i="18"/>
  <c r="AQ13" i="18"/>
  <c r="AR13" i="18"/>
  <c r="AS13" i="18"/>
  <c r="AT13" i="18"/>
  <c r="AU13" i="18"/>
  <c r="AV13" i="18"/>
  <c r="AW13" i="18"/>
  <c r="AX13" i="18"/>
  <c r="AY13" i="18"/>
  <c r="AZ13" i="18"/>
  <c r="AO14" i="18"/>
  <c r="AP14" i="18"/>
  <c r="AQ14" i="18"/>
  <c r="AR14" i="18"/>
  <c r="AS14" i="18"/>
  <c r="AT14" i="18"/>
  <c r="AU14" i="18"/>
  <c r="AV14" i="18"/>
  <c r="AW14" i="18"/>
  <c r="AX14" i="18"/>
  <c r="AY14" i="18"/>
  <c r="AZ14" i="18"/>
  <c r="AO15" i="18"/>
  <c r="AP15" i="18"/>
  <c r="AQ15" i="18"/>
  <c r="AR15" i="18"/>
  <c r="AS15" i="18"/>
  <c r="AT15" i="18"/>
  <c r="AU15" i="18"/>
  <c r="AV15" i="18"/>
  <c r="AW15" i="18"/>
  <c r="AX15" i="18"/>
  <c r="AY15" i="18"/>
  <c r="AZ15" i="18"/>
  <c r="AO16" i="18"/>
  <c r="AP16" i="18"/>
  <c r="AQ16" i="18"/>
  <c r="AR16" i="18"/>
  <c r="AS16" i="18"/>
  <c r="AT16" i="18"/>
  <c r="AU16" i="18"/>
  <c r="AV16" i="18"/>
  <c r="AW16" i="18"/>
  <c r="AX16" i="18"/>
  <c r="AY16" i="18"/>
  <c r="AZ16" i="18"/>
  <c r="AO17" i="18"/>
  <c r="AP17" i="18"/>
  <c r="AQ17" i="18"/>
  <c r="AR17" i="18"/>
  <c r="AS17" i="18"/>
  <c r="AT17" i="18"/>
  <c r="AU17" i="18"/>
  <c r="AV17" i="18"/>
  <c r="AW17" i="18"/>
  <c r="AX17" i="18"/>
  <c r="AY17" i="18"/>
  <c r="AZ17" i="18"/>
  <c r="AO18" i="18"/>
  <c r="AP18" i="18"/>
  <c r="AQ18" i="18"/>
  <c r="AR18" i="18"/>
  <c r="AS18" i="18"/>
  <c r="AT18" i="18"/>
  <c r="AU18" i="18"/>
  <c r="AV18" i="18"/>
  <c r="AW18" i="18"/>
  <c r="AX18" i="18"/>
  <c r="AY18" i="18"/>
  <c r="AZ18" i="18"/>
  <c r="AO19" i="18"/>
  <c r="AP19" i="18"/>
  <c r="AQ19" i="18"/>
  <c r="AR19" i="18"/>
  <c r="AS19" i="18"/>
  <c r="AT19" i="18"/>
  <c r="AU19" i="18"/>
  <c r="AV19" i="18"/>
  <c r="AW19" i="18"/>
  <c r="AX19" i="18"/>
  <c r="AY19" i="18"/>
  <c r="AZ19" i="18"/>
  <c r="AO20" i="18"/>
  <c r="AP20" i="18"/>
  <c r="AQ20" i="18"/>
  <c r="AR20" i="18"/>
  <c r="AS20" i="18"/>
  <c r="AT20" i="18"/>
  <c r="AU20" i="18"/>
  <c r="AV20" i="18"/>
  <c r="AW20" i="18"/>
  <c r="AX20" i="18"/>
  <c r="AY20" i="18"/>
  <c r="AZ20" i="18"/>
  <c r="AO21" i="18"/>
  <c r="AP21" i="18"/>
  <c r="AQ21" i="18"/>
  <c r="AR21" i="18"/>
  <c r="AS21" i="18"/>
  <c r="AT21" i="18"/>
  <c r="AU21" i="18"/>
  <c r="AV21" i="18"/>
  <c r="AW21" i="18"/>
  <c r="AX21" i="18"/>
  <c r="AY21" i="18"/>
  <c r="AZ21" i="18"/>
  <c r="AO22" i="18"/>
  <c r="AP22" i="18"/>
  <c r="AQ22" i="18"/>
  <c r="AR22" i="18"/>
  <c r="AS22" i="18"/>
  <c r="AT22" i="18"/>
  <c r="AU22" i="18"/>
  <c r="AV22" i="18"/>
  <c r="AW22" i="18"/>
  <c r="AX22" i="18"/>
  <c r="AY22" i="18"/>
  <c r="AZ22" i="18"/>
  <c r="AO23" i="18"/>
  <c r="AP23" i="18"/>
  <c r="AQ23" i="18"/>
  <c r="AR23" i="18"/>
  <c r="AS23" i="18"/>
  <c r="AT23" i="18"/>
  <c r="AU23" i="18"/>
  <c r="AV23" i="18"/>
  <c r="AW23" i="18"/>
  <c r="AX23" i="18"/>
  <c r="AY23" i="18"/>
  <c r="AZ23" i="18"/>
  <c r="AO24" i="18"/>
  <c r="AP24" i="18"/>
  <c r="AQ24" i="18"/>
  <c r="AR24" i="18"/>
  <c r="AS24" i="18"/>
  <c r="AT24" i="18"/>
  <c r="AU24" i="18"/>
  <c r="AV24" i="18"/>
  <c r="AW24" i="18"/>
  <c r="AX24" i="18"/>
  <c r="AY24" i="18"/>
  <c r="AZ24" i="18"/>
  <c r="AO25" i="18"/>
  <c r="AP25" i="18"/>
  <c r="AQ25" i="18"/>
  <c r="AR25" i="18"/>
  <c r="AS25" i="18"/>
  <c r="AT25" i="18"/>
  <c r="AU25" i="18"/>
  <c r="AV25" i="18"/>
  <c r="AW25" i="18"/>
  <c r="AX25" i="18"/>
  <c r="AY25" i="18"/>
  <c r="AZ25" i="18"/>
  <c r="AO26" i="18"/>
  <c r="AP26" i="18"/>
  <c r="AQ26" i="18"/>
  <c r="AR26" i="18"/>
  <c r="AS26" i="18"/>
  <c r="AT26" i="18"/>
  <c r="AU26" i="18"/>
  <c r="AV26" i="18"/>
  <c r="AW26" i="18"/>
  <c r="AX26" i="18"/>
  <c r="AY26" i="18"/>
  <c r="AZ26" i="18"/>
  <c r="AO27" i="18"/>
  <c r="AP27" i="18"/>
  <c r="AQ27" i="18"/>
  <c r="AR27" i="18"/>
  <c r="AS27" i="18"/>
  <c r="AT27" i="18"/>
  <c r="AU27" i="18"/>
  <c r="AV27" i="18"/>
  <c r="AW27" i="18"/>
  <c r="AX27" i="18"/>
  <c r="AY27" i="18"/>
  <c r="AZ27" i="18"/>
  <c r="AO28" i="18"/>
  <c r="AP28" i="18"/>
  <c r="AQ28" i="18"/>
  <c r="AR28" i="18"/>
  <c r="AS28" i="18"/>
  <c r="AT28" i="18"/>
  <c r="AU28" i="18"/>
  <c r="AV28" i="18"/>
  <c r="AW28" i="18"/>
  <c r="AX28" i="18"/>
  <c r="AY28" i="18"/>
  <c r="AZ28" i="18"/>
  <c r="AO29" i="18"/>
  <c r="AP29" i="18"/>
  <c r="AQ29" i="18"/>
  <c r="AR29" i="18"/>
  <c r="AS29" i="18"/>
  <c r="AT29" i="18"/>
  <c r="AU29" i="18"/>
  <c r="AV29" i="18"/>
  <c r="AW29" i="18"/>
  <c r="AX29" i="18"/>
  <c r="AY29" i="18"/>
  <c r="AZ29" i="18"/>
  <c r="AO30" i="18"/>
  <c r="AP30" i="18"/>
  <c r="AQ30" i="18"/>
  <c r="AR30" i="18"/>
  <c r="AS30" i="18"/>
  <c r="AT30" i="18"/>
  <c r="AU30" i="18"/>
  <c r="AV30" i="18"/>
  <c r="AW30" i="18"/>
  <c r="AX30" i="18"/>
  <c r="AY30" i="18"/>
  <c r="AZ30" i="18"/>
  <c r="AO31" i="18"/>
  <c r="AP31" i="18"/>
  <c r="AQ31" i="18"/>
  <c r="AR31" i="18"/>
  <c r="AS31" i="18"/>
  <c r="AT31" i="18"/>
  <c r="AU31" i="18"/>
  <c r="AV31" i="18"/>
  <c r="AW31" i="18"/>
  <c r="AO32" i="18"/>
  <c r="AP32" i="18"/>
  <c r="AQ32" i="18"/>
  <c r="AR32" i="18"/>
  <c r="AS32" i="18"/>
  <c r="AT32" i="18"/>
  <c r="AU32" i="18"/>
  <c r="AV32" i="18"/>
  <c r="AW32" i="18"/>
  <c r="AZ5" i="18"/>
  <c r="AY5" i="18"/>
  <c r="AX5" i="18"/>
  <c r="AW5" i="18"/>
  <c r="AV5" i="18"/>
  <c r="AU5" i="18"/>
  <c r="AT5" i="18"/>
  <c r="AS5" i="18"/>
  <c r="AR5" i="18"/>
  <c r="AQ5" i="18"/>
  <c r="AP5" i="18"/>
  <c r="AO5" i="18"/>
</calcChain>
</file>

<file path=xl/sharedStrings.xml><?xml version="1.0" encoding="utf-8"?>
<sst xmlns="http://schemas.openxmlformats.org/spreadsheetml/2006/main" count="223" uniqueCount="54">
  <si>
    <t/>
  </si>
  <si>
    <t>Non-Banking Financial Institutions</t>
  </si>
  <si>
    <t xml:space="preserve">Private Sector </t>
  </si>
  <si>
    <t>GREs (Govt. ownership of more than 50%)</t>
  </si>
  <si>
    <t>Government Sector</t>
  </si>
  <si>
    <t xml:space="preserve">Other Investments </t>
  </si>
  <si>
    <t>Debt securities</t>
  </si>
  <si>
    <t xml:space="preserve">Common Equity Tier 1(CET 1 ) Capital Ratio </t>
  </si>
  <si>
    <t>General provisions</t>
  </si>
  <si>
    <t xml:space="preserve">Specific provisions &amp; Interest in Suspense 
</t>
  </si>
  <si>
    <t xml:space="preserve">   Non-Resident Deposits</t>
  </si>
  <si>
    <t xml:space="preserve">   Resident Deposits</t>
  </si>
  <si>
    <t>Held to maturity securities</t>
  </si>
  <si>
    <t xml:space="preserve">Equities </t>
  </si>
  <si>
    <t>of which: Loans &amp; Advances to Non-Residents in AED</t>
  </si>
  <si>
    <t xml:space="preserve"> Individual </t>
  </si>
  <si>
    <t xml:space="preserve">Government </t>
  </si>
  <si>
    <t xml:space="preserve">Domestic  Credit </t>
  </si>
  <si>
    <t>(End of month, figures in billions of Dirhams unless otherwise indicated)</t>
  </si>
  <si>
    <t>All Banks</t>
  </si>
  <si>
    <t xml:space="preserve">     Share of Banks Operating from Each Emirate in Total Assets</t>
  </si>
  <si>
    <t xml:space="preserve">      Number of Banks Operating from Each Emirate </t>
  </si>
  <si>
    <t>Banks Operating in the UAE (Including Wholesale Banks)</t>
  </si>
  <si>
    <r>
      <t>of which: Tier</t>
    </r>
    <r>
      <rPr>
        <b/>
        <i/>
        <vertAlign val="superscript"/>
        <sz val="11"/>
        <rFont val="Times New Roman"/>
        <family val="1"/>
      </rPr>
      <t xml:space="preserve"> </t>
    </r>
    <r>
      <rPr>
        <i/>
        <sz val="11"/>
        <rFont val="Times New Roman"/>
        <family val="1"/>
      </rPr>
      <t>1</t>
    </r>
    <r>
      <rPr>
        <b/>
        <i/>
        <sz val="11"/>
        <rFont val="Times New Roman"/>
        <family val="1"/>
      </rPr>
      <t xml:space="preserve"> Ratio</t>
    </r>
  </si>
  <si>
    <r>
      <t xml:space="preserve">Foreign Credit </t>
    </r>
    <r>
      <rPr>
        <b/>
        <i/>
        <vertAlign val="superscript"/>
        <sz val="11"/>
        <rFont val="Times New Roman"/>
        <family val="1"/>
      </rPr>
      <t>2</t>
    </r>
  </si>
  <si>
    <r>
      <t xml:space="preserve"> Business &amp; Industrial Sector Credit </t>
    </r>
    <r>
      <rPr>
        <vertAlign val="superscript"/>
        <sz val="11"/>
        <rFont val="Times New Roman"/>
        <family val="1"/>
      </rPr>
      <t>1</t>
    </r>
  </si>
  <si>
    <t>OE</t>
  </si>
  <si>
    <t>DXB</t>
  </si>
  <si>
    <t>AD</t>
  </si>
  <si>
    <t xml:space="preserve">2.Gross Credit </t>
  </si>
  <si>
    <t>Public Sector (GREs - Govt. ownership of more than 50%)</t>
  </si>
  <si>
    <r>
      <t xml:space="preserve">3.Total Investments by Banks </t>
    </r>
    <r>
      <rPr>
        <b/>
        <i/>
        <vertAlign val="superscript"/>
        <sz val="11"/>
        <rFont val="Times New Roman"/>
        <family val="1"/>
      </rPr>
      <t>3</t>
    </r>
  </si>
  <si>
    <t>4.Bank Deposits</t>
  </si>
  <si>
    <r>
      <t xml:space="preserve">Capital &amp; Reserves </t>
    </r>
    <r>
      <rPr>
        <b/>
        <i/>
        <vertAlign val="superscript"/>
        <sz val="11"/>
        <rFont val="Times New Roman"/>
        <family val="1"/>
      </rPr>
      <t>4</t>
    </r>
  </si>
  <si>
    <r>
      <t xml:space="preserve">Lending to Stable Resources Ratio </t>
    </r>
    <r>
      <rPr>
        <b/>
        <i/>
        <vertAlign val="superscript"/>
        <sz val="11"/>
        <color indexed="8"/>
        <rFont val="Times New Roman"/>
        <family val="1"/>
      </rPr>
      <t>5</t>
    </r>
  </si>
  <si>
    <r>
      <t xml:space="preserve">Eligible Liquid Assets Ratio (ELAR) </t>
    </r>
    <r>
      <rPr>
        <b/>
        <i/>
        <vertAlign val="superscript"/>
        <sz val="11"/>
        <color indexed="8"/>
        <rFont val="Times New Roman"/>
        <family val="1"/>
      </rPr>
      <t>6</t>
    </r>
  </si>
  <si>
    <r>
      <t xml:space="preserve">Capital adequacy ratio - ( Tier 1 + Tier 2 ) </t>
    </r>
    <r>
      <rPr>
        <b/>
        <i/>
        <vertAlign val="superscript"/>
        <sz val="11"/>
        <rFont val="Times New Roman"/>
        <family val="1"/>
      </rPr>
      <t>7</t>
    </r>
  </si>
  <si>
    <t>**Preliminary data, subject to revision</t>
  </si>
  <si>
    <r>
      <rPr>
        <vertAlign val="superscript"/>
        <sz val="10"/>
        <rFont val="Times New Roman"/>
        <family val="1"/>
      </rPr>
      <t>1</t>
    </r>
    <r>
      <rPr>
        <sz val="10"/>
        <rFont val="Times New Roman"/>
        <family val="1"/>
      </rPr>
      <t xml:space="preserve"> Includes lending to (Resident): Trade Bills Discounted and Insurance Companies  </t>
    </r>
  </si>
  <si>
    <r>
      <rPr>
        <vertAlign val="superscript"/>
        <sz val="10"/>
        <rFont val="Times New Roman"/>
        <family val="1"/>
      </rPr>
      <t>2</t>
    </r>
    <r>
      <rPr>
        <sz val="10"/>
        <rFont val="Times New Roman"/>
        <family val="1"/>
      </rPr>
      <t xml:space="preserve"> Includes lending to (Non Resident): Loans to Non Banking Financial Institutions, Trade Bills Discounted and Loans &amp; Advances (Government &amp; Public Sector, Private Sector (corporate and Individuals ) in Local and Foreign Currency</t>
    </r>
  </si>
  <si>
    <r>
      <rPr>
        <vertAlign val="superscript"/>
        <sz val="10"/>
        <rFont val="Times New Roman"/>
        <family val="1"/>
      </rPr>
      <t>3</t>
    </r>
    <r>
      <rPr>
        <sz val="10"/>
        <rFont val="Times New Roman"/>
        <family val="1"/>
      </rPr>
      <t xml:space="preserve"> Excludes Bank's Deposit with Central Bank in the forms of Certificate of Deposits &amp; Monetary Bills.</t>
    </r>
  </si>
  <si>
    <r>
      <rPr>
        <vertAlign val="superscript"/>
        <sz val="10"/>
        <rFont val="Times New Roman"/>
        <family val="1"/>
      </rPr>
      <t>4</t>
    </r>
    <r>
      <rPr>
        <sz val="10"/>
        <rFont val="Times New Roman"/>
        <family val="1"/>
      </rPr>
      <t xml:space="preserve"> Excluding  subordinated borrowings/deposits but including current year profit.</t>
    </r>
  </si>
  <si>
    <r>
      <rPr>
        <vertAlign val="superscript"/>
        <sz val="10"/>
        <rFont val="Times New Roman"/>
        <family val="1"/>
      </rPr>
      <t>5</t>
    </r>
    <r>
      <rPr>
        <sz val="10"/>
        <rFont val="Times New Roman"/>
        <family val="1"/>
      </rPr>
      <t xml:space="preserve"> The Ratio of the Total Advances  (Net Lending + Net Financial Guarantees &amp; Stand -by LC + Interbank Placements more than 3 months) to the sum of ( Net Free Capital Funds + Total Other Stable Resources)</t>
    </r>
  </si>
  <si>
    <r>
      <rPr>
        <vertAlign val="superscript"/>
        <sz val="10"/>
        <rFont val="Times New Roman"/>
        <family val="1"/>
      </rPr>
      <t>6</t>
    </r>
    <r>
      <rPr>
        <sz val="10"/>
        <rFont val="Times New Roman"/>
        <family val="1"/>
      </rPr>
      <t xml:space="preserve"> ELAR = The Ratio of Total Banks' Eligible Liquid Assets (Consist of Cash in Hand,Liquid Assets at the Central Bank and Eligible Bonds/Sukuks as prescribed by regulation 33/2015 &amp; Basel Principles but excludes interbank positions) to Total Liabilities</t>
    </r>
    <r>
      <rPr>
        <vertAlign val="superscript"/>
        <sz val="10"/>
        <rFont val="Times New Roman"/>
        <family val="1"/>
      </rPr>
      <t xml:space="preserve"> </t>
    </r>
    <r>
      <rPr>
        <b/>
        <vertAlign val="superscript"/>
        <sz val="10"/>
        <rFont val="Times New Roman"/>
        <family val="1"/>
      </rPr>
      <t>***</t>
    </r>
  </si>
  <si>
    <r>
      <rPr>
        <b/>
        <vertAlign val="superscript"/>
        <sz val="10"/>
        <rFont val="Times New Roman"/>
        <family val="1"/>
      </rPr>
      <t>***</t>
    </r>
    <r>
      <rPr>
        <sz val="10"/>
        <rFont val="Times New Roman"/>
        <family val="1"/>
      </rPr>
      <t>Total Liabilities = Balance Sheet Total Assets - (Capital &amp; Reserves + All Provisions except Staff Benefit Provisions + Refinancing + Subordinated Borrowing/Deposits)</t>
    </r>
  </si>
  <si>
    <r>
      <t xml:space="preserve">7  </t>
    </r>
    <r>
      <rPr>
        <sz val="10"/>
        <rFont val="Times New Roman"/>
        <family val="1"/>
      </rPr>
      <t>Capital Adequacy Ratio ( Tier 1 + Tier 2 Ratio ) , Tier 1 Ratio and CET 1 Ratio for the period starting from Dec 2017 are calculated according to Basel III Guidelines issued by CBUAE vide Circular 52/2017.</t>
    </r>
  </si>
  <si>
    <t xml:space="preserve">1.Gross Bank Assets </t>
  </si>
  <si>
    <t>* Emirate wise data is distributed based on the respective Emirate where the Head Office of the Banks in the UAE is located. I.e. If a Bank has operation in all the Seven Emirates of the UAE but Head Office is located in Abu Dhabi, Whole data of that Bank is allocated to the Emirate of Abu Dhabi.
Other Emirates ( OE ) include remaining five Emirates of Sharjah, Ajman, Ras Al Khaimah, Fujairah and Umm Al Quwain.</t>
  </si>
  <si>
    <t xml:space="preserve"> UAE Banking Indicators - Based on the Emirates( Abu Dhabi (AD), Dubai (DXB) and Other Emirates (OE) ) Where Bank Head Office is located *</t>
  </si>
  <si>
    <t xml:space="preserve">Dec-23 ** </t>
  </si>
  <si>
    <t>%
Year-to-Date</t>
  </si>
  <si>
    <t>% 
Year-on-Year</t>
  </si>
  <si>
    <t>% 
Month-on-Month</t>
  </si>
  <si>
    <t xml:space="preserve">Feb-24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</si>
</sst>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
    <numFmt numFmtId="166" formatCode="[$-409]mmm\-yy;@"/>
    <numFmt numFmtId="167" formatCode="_(* #,##0.0_);_(* \(#,##0.0\);_(* &quot;-&quot;??_);_(@_)"/>
    <numFmt numFmtId="168" formatCode="0.0%"/>
    <numFmt numFmtId="169" formatCode="0.0"/>
    <numFmt numFmtId="170" formatCode="#,##0.0_);\(#,##0.0\)"/>
  </numFmts>
  <fonts count="29">
    <font>
      <sz val="10"/>
      <name val="Arial"/>
    </font>
    <font>
      <sz val="11"/>
      <color theme="1"/>
      <name val="Calibri"/>
      <family val="2"/>
      <scheme val="minor"/>
    </font>
    <font>
      <sz val="11"/>
      <color theme="1"/>
      <name val="Calibri"/>
      <family val="2"/>
      <scheme val="minor"/>
    </font>
    <font>
      <sz val="10"/>
      <name val="Arial"/>
      <family val="2"/>
    </font>
    <font>
      <b/>
      <sz val="10"/>
      <name val="Times New Roman"/>
      <family val="1"/>
    </font>
    <font>
      <sz val="10"/>
      <name val="Times New Roman"/>
      <family val="1"/>
    </font>
    <font>
      <sz val="10"/>
      <name val="Arial"/>
      <family val="2"/>
    </font>
    <font>
      <vertAlign val="superscript"/>
      <sz val="10"/>
      <name val="Times New Roman"/>
      <family val="1"/>
    </font>
    <font>
      <sz val="9"/>
      <name val="Arial"/>
      <family val="2"/>
    </font>
    <font>
      <sz val="11"/>
      <name val="Times New Roman"/>
      <family val="1"/>
    </font>
    <font>
      <b/>
      <sz val="11"/>
      <name val="Times New Roman"/>
      <family val="1"/>
    </font>
    <font>
      <sz val="12"/>
      <name val="Times New Roman"/>
      <family val="1"/>
    </font>
    <font>
      <b/>
      <sz val="14"/>
      <name val="Times New Roman"/>
      <family val="1"/>
    </font>
    <font>
      <sz val="9"/>
      <color theme="1"/>
      <name val="Calibri"/>
      <family val="2"/>
      <scheme val="minor"/>
    </font>
    <font>
      <sz val="11"/>
      <name val="Arial"/>
      <family val="2"/>
    </font>
    <font>
      <sz val="10"/>
      <color theme="1"/>
      <name val="Calibri"/>
      <family val="2"/>
      <scheme val="minor"/>
    </font>
    <font>
      <b/>
      <i/>
      <sz val="10"/>
      <color rgb="FF7030A0"/>
      <name val="Times New Roman"/>
      <family val="1"/>
    </font>
    <font>
      <sz val="10"/>
      <color rgb="FF7030A0"/>
      <name val="Times New Roman"/>
      <family val="1"/>
    </font>
    <font>
      <b/>
      <sz val="10"/>
      <color rgb="FF7030A0"/>
      <name val="Times New Roman"/>
      <family val="1"/>
    </font>
    <font>
      <b/>
      <sz val="10"/>
      <color rgb="FF7030A0"/>
      <name val="Arial Unicode MS"/>
      <family val="2"/>
    </font>
    <font>
      <b/>
      <sz val="10"/>
      <name val="Arial Unicode MS"/>
      <family val="2"/>
    </font>
    <font>
      <b/>
      <i/>
      <sz val="11"/>
      <name val="Times New Roman"/>
      <family val="1"/>
    </font>
    <font>
      <b/>
      <i/>
      <vertAlign val="superscript"/>
      <sz val="11"/>
      <name val="Times New Roman"/>
      <family val="1"/>
    </font>
    <font>
      <i/>
      <sz val="11"/>
      <name val="Times New Roman"/>
      <family val="1"/>
    </font>
    <font>
      <b/>
      <i/>
      <sz val="11"/>
      <color theme="1"/>
      <name val="Times New Roman"/>
      <family val="1"/>
    </font>
    <font>
      <b/>
      <i/>
      <vertAlign val="superscript"/>
      <sz val="11"/>
      <color indexed="8"/>
      <name val="Times New Roman"/>
      <family val="1"/>
    </font>
    <font>
      <vertAlign val="superscript"/>
      <sz val="11"/>
      <name val="Times New Roman"/>
      <family val="1"/>
    </font>
    <font>
      <b/>
      <vertAlign val="superscript"/>
      <sz val="10"/>
      <name val="Times New Roman"/>
      <family val="1"/>
    </font>
    <font>
      <sz val="9"/>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16">
    <xf numFmtId="0" fontId="0" fillId="0" borderId="0"/>
    <xf numFmtId="0" fontId="3" fillId="0" borderId="0">
      <alignment horizontal="left" wrapText="1"/>
    </xf>
    <xf numFmtId="0" fontId="2" fillId="0" borderId="0"/>
    <xf numFmtId="164" fontId="2" fillId="0" borderId="0" applyFont="0" applyFill="0" applyBorder="0" applyAlignment="0" applyProtection="0"/>
    <xf numFmtId="9" fontId="6" fillId="0" borderId="0" applyFont="0" applyFill="0" applyBorder="0" applyAlignment="0" applyProtection="0"/>
    <xf numFmtId="0" fontId="1" fillId="0" borderId="0"/>
    <xf numFmtId="164" fontId="1" fillId="0" borderId="0" applyFont="0" applyFill="0" applyBorder="0" applyAlignment="0" applyProtection="0"/>
    <xf numFmtId="0" fontId="3" fillId="0" borderId="0"/>
    <xf numFmtId="0" fontId="1" fillId="0" borderId="0"/>
    <xf numFmtId="0" fontId="3" fillId="0" borderId="0">
      <alignment horizontal="left" wrapText="1"/>
    </xf>
    <xf numFmtId="0" fontId="3" fillId="0" borderId="0">
      <alignment horizontal="left" wrapText="1"/>
    </xf>
    <xf numFmtId="0" fontId="3" fillId="0" borderId="0">
      <alignment horizontal="left" wrapText="1"/>
    </xf>
    <xf numFmtId="9" fontId="1"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cellStyleXfs>
  <cellXfs count="117">
    <xf numFmtId="0" fontId="0" fillId="0" borderId="0" xfId="0"/>
    <xf numFmtId="0" fontId="1" fillId="0" borderId="0" xfId="8"/>
    <xf numFmtId="0" fontId="3" fillId="0" borderId="0" xfId="9" applyAlignment="1"/>
    <xf numFmtId="39" fontId="8" fillId="0" borderId="0" xfId="10" applyNumberFormat="1" applyFont="1" applyAlignment="1"/>
    <xf numFmtId="1" fontId="9" fillId="0" borderId="0" xfId="7" applyNumberFormat="1" applyFont="1" applyFill="1" applyBorder="1" applyAlignment="1">
      <alignment wrapText="1"/>
    </xf>
    <xf numFmtId="1" fontId="9" fillId="0" borderId="0" xfId="7" applyNumberFormat="1" applyFont="1" applyFill="1" applyBorder="1" applyAlignment="1">
      <alignment horizontal="right" vertical="center" wrapText="1"/>
    </xf>
    <xf numFmtId="0" fontId="10" fillId="0" borderId="0" xfId="7" applyFont="1" applyFill="1" applyBorder="1" applyAlignment="1">
      <alignment vertical="center"/>
    </xf>
    <xf numFmtId="0" fontId="13" fillId="0" borderId="0" xfId="9" applyFont="1" applyAlignment="1">
      <alignment horizontal="left" vertical="center"/>
    </xf>
    <xf numFmtId="0" fontId="14" fillId="0" borderId="0" xfId="7" applyFont="1" applyFill="1" applyBorder="1" applyAlignment="1">
      <alignment horizontal="left" wrapText="1"/>
    </xf>
    <xf numFmtId="0" fontId="15" fillId="0" borderId="0" xfId="8" applyFont="1"/>
    <xf numFmtId="168" fontId="16" fillId="3" borderId="1" xfId="11" applyNumberFormat="1" applyFont="1" applyFill="1" applyBorder="1" applyAlignment="1">
      <alignment horizontal="right" vertical="center"/>
    </xf>
    <xf numFmtId="168" fontId="16" fillId="2" borderId="1" xfId="11" applyNumberFormat="1" applyFont="1" applyFill="1" applyBorder="1" applyAlignment="1">
      <alignment horizontal="right" vertical="center"/>
    </xf>
    <xf numFmtId="168" fontId="16" fillId="0" borderId="1" xfId="11" applyNumberFormat="1" applyFont="1" applyFill="1" applyBorder="1" applyAlignment="1">
      <alignment horizontal="right" vertical="center"/>
    </xf>
    <xf numFmtId="168" fontId="17" fillId="0" borderId="1" xfId="11" applyNumberFormat="1" applyFont="1" applyFill="1" applyBorder="1" applyAlignment="1">
      <alignment horizontal="right" vertical="center"/>
    </xf>
    <xf numFmtId="0" fontId="4" fillId="0" borderId="1" xfId="7" applyNumberFormat="1" applyFont="1" applyFill="1" applyBorder="1" applyAlignment="1">
      <alignment horizontal="center" vertical="center"/>
    </xf>
    <xf numFmtId="0" fontId="5" fillId="0" borderId="5" xfId="7" applyFont="1" applyFill="1" applyBorder="1" applyAlignment="1">
      <alignment vertical="center"/>
    </xf>
    <xf numFmtId="0" fontId="19" fillId="0" borderId="12" xfId="7" applyFont="1" applyFill="1" applyBorder="1" applyAlignment="1">
      <alignment horizontal="center" vertical="center" wrapText="1"/>
    </xf>
    <xf numFmtId="0" fontId="19" fillId="0" borderId="5" xfId="7" applyFont="1" applyFill="1" applyBorder="1" applyAlignment="1">
      <alignment horizontal="center" vertical="center" wrapText="1"/>
    </xf>
    <xf numFmtId="168" fontId="9" fillId="0" borderId="0" xfId="12" applyNumberFormat="1" applyFont="1" applyFill="1" applyBorder="1" applyAlignment="1">
      <alignment horizontal="right" vertical="center" wrapText="1"/>
    </xf>
    <xf numFmtId="0" fontId="1" fillId="0" borderId="0" xfId="8" applyFont="1"/>
    <xf numFmtId="168" fontId="21" fillId="0" borderId="1" xfId="4" applyNumberFormat="1" applyFont="1" applyFill="1" applyBorder="1" applyAlignment="1">
      <alignment horizontal="right" vertical="center"/>
    </xf>
    <xf numFmtId="165" fontId="21" fillId="0" borderId="8" xfId="7" applyNumberFormat="1" applyFont="1" applyFill="1" applyBorder="1" applyAlignment="1"/>
    <xf numFmtId="169" fontId="21" fillId="0" borderId="1" xfId="7" applyNumberFormat="1" applyFont="1" applyFill="1" applyBorder="1" applyAlignment="1">
      <alignment horizontal="right" vertical="center"/>
    </xf>
    <xf numFmtId="165" fontId="21" fillId="0" borderId="6" xfId="7" applyNumberFormat="1" applyFont="1" applyFill="1" applyBorder="1" applyAlignment="1"/>
    <xf numFmtId="165" fontId="21" fillId="0" borderId="7" xfId="7" applyNumberFormat="1" applyFont="1" applyFill="1" applyBorder="1" applyAlignment="1"/>
    <xf numFmtId="168" fontId="21" fillId="2" borderId="7" xfId="12" applyNumberFormat="1" applyFont="1" applyFill="1" applyBorder="1" applyAlignment="1">
      <alignment vertical="center"/>
    </xf>
    <xf numFmtId="165" fontId="21" fillId="2" borderId="8" xfId="7" applyNumberFormat="1" applyFont="1" applyFill="1" applyBorder="1" applyAlignment="1">
      <alignment horizontal="left" indent="3"/>
    </xf>
    <xf numFmtId="168" fontId="21" fillId="0" borderId="1" xfId="12" applyNumberFormat="1" applyFont="1" applyFill="1" applyBorder="1" applyAlignment="1">
      <alignment horizontal="right" vertical="center"/>
    </xf>
    <xf numFmtId="165" fontId="21" fillId="0" borderId="11" xfId="7" applyNumberFormat="1" applyFont="1" applyFill="1" applyBorder="1" applyAlignment="1">
      <alignment horizontal="left" indent="3"/>
    </xf>
    <xf numFmtId="165" fontId="21" fillId="0" borderId="8" xfId="7" applyNumberFormat="1" applyFont="1" applyFill="1" applyBorder="1" applyAlignment="1">
      <alignment horizontal="left" indent="3"/>
    </xf>
    <xf numFmtId="0" fontId="21" fillId="0" borderId="13" xfId="7" applyFont="1" applyFill="1" applyBorder="1" applyAlignment="1">
      <alignment vertical="center"/>
    </xf>
    <xf numFmtId="168" fontId="21" fillId="3" borderId="1" xfId="11" applyNumberFormat="1" applyFont="1" applyFill="1" applyBorder="1" applyAlignment="1">
      <alignment horizontal="right" vertical="center"/>
    </xf>
    <xf numFmtId="168" fontId="21" fillId="3" borderId="1" xfId="12" applyNumberFormat="1" applyFont="1" applyFill="1" applyBorder="1" applyAlignment="1">
      <alignment horizontal="right" vertical="center"/>
    </xf>
    <xf numFmtId="168" fontId="21" fillId="3" borderId="3" xfId="12" applyNumberFormat="1" applyFont="1" applyFill="1" applyBorder="1" applyAlignment="1">
      <alignment horizontal="right" vertical="center"/>
    </xf>
    <xf numFmtId="168" fontId="21" fillId="2" borderId="1" xfId="11" applyNumberFormat="1" applyFont="1" applyFill="1" applyBorder="1" applyAlignment="1">
      <alignment horizontal="right" vertical="center"/>
    </xf>
    <xf numFmtId="168" fontId="21" fillId="2" borderId="1" xfId="12" applyNumberFormat="1" applyFont="1" applyFill="1" applyBorder="1" applyAlignment="1">
      <alignment horizontal="right" vertical="center"/>
    </xf>
    <xf numFmtId="0" fontId="24" fillId="2" borderId="1" xfId="9" applyFont="1" applyFill="1" applyBorder="1" applyAlignment="1">
      <alignment vertical="center"/>
    </xf>
    <xf numFmtId="168" fontId="21" fillId="0" borderId="1" xfId="11" applyNumberFormat="1" applyFont="1" applyFill="1" applyBorder="1" applyAlignment="1">
      <alignment horizontal="right" vertical="center"/>
    </xf>
    <xf numFmtId="0" fontId="21" fillId="0" borderId="1" xfId="7" applyFont="1" applyFill="1" applyBorder="1" applyAlignment="1"/>
    <xf numFmtId="0" fontId="21" fillId="0" borderId="1" xfId="7" applyFont="1" applyFill="1" applyBorder="1" applyAlignment="1">
      <alignment horizontal="left"/>
    </xf>
    <xf numFmtId="0" fontId="1" fillId="0" borderId="0" xfId="8" applyFont="1" applyFill="1"/>
    <xf numFmtId="168" fontId="9" fillId="0" borderId="1" xfId="11" applyNumberFormat="1" applyFont="1" applyFill="1" applyBorder="1" applyAlignment="1">
      <alignment horizontal="right" vertical="center"/>
    </xf>
    <xf numFmtId="169" fontId="9" fillId="0" borderId="1" xfId="7" applyNumberFormat="1" applyFont="1" applyFill="1" applyBorder="1" applyAlignment="1">
      <alignment horizontal="right" vertical="center"/>
    </xf>
    <xf numFmtId="0" fontId="9" fillId="4" borderId="1" xfId="7" applyFont="1" applyFill="1" applyBorder="1" applyAlignment="1">
      <alignment horizontal="left" indent="6"/>
    </xf>
    <xf numFmtId="169" fontId="21" fillId="3" borderId="1" xfId="7" applyNumberFormat="1" applyFont="1" applyFill="1" applyBorder="1" applyAlignment="1">
      <alignment horizontal="right" vertical="center"/>
    </xf>
    <xf numFmtId="169" fontId="21" fillId="2" borderId="1" xfId="7" applyNumberFormat="1" applyFont="1" applyFill="1" applyBorder="1" applyAlignment="1">
      <alignment horizontal="right" vertical="center"/>
    </xf>
    <xf numFmtId="0" fontId="21" fillId="2" borderId="1" xfId="7" applyFont="1" applyFill="1" applyBorder="1" applyAlignment="1">
      <alignment vertical="center"/>
    </xf>
    <xf numFmtId="0" fontId="9" fillId="4" borderId="3" xfId="7" applyFont="1" applyFill="1" applyBorder="1" applyAlignment="1">
      <alignment horizontal="left" vertical="center" indent="3"/>
    </xf>
    <xf numFmtId="0" fontId="21" fillId="2" borderId="1" xfId="7" applyFont="1" applyFill="1" applyBorder="1" applyAlignment="1">
      <alignment horizontal="left" vertical="center"/>
    </xf>
    <xf numFmtId="165" fontId="9" fillId="4" borderId="1" xfId="7" applyNumberFormat="1" applyFont="1" applyFill="1" applyBorder="1" applyAlignment="1">
      <alignment horizontal="left" vertical="center" indent="6"/>
    </xf>
    <xf numFmtId="0" fontId="9" fillId="0" borderId="1" xfId="7" applyFont="1" applyFill="1" applyBorder="1" applyAlignment="1">
      <alignment horizontal="left" vertical="center" indent="6"/>
    </xf>
    <xf numFmtId="0" fontId="9" fillId="0" borderId="1" xfId="7" applyFont="1" applyFill="1" applyBorder="1" applyAlignment="1">
      <alignment horizontal="left" vertical="center" indent="8"/>
    </xf>
    <xf numFmtId="170" fontId="21" fillId="3" borderId="1" xfId="14" applyNumberFormat="1" applyFont="1" applyFill="1" applyBorder="1" applyAlignment="1">
      <alignment horizontal="right" vertical="center"/>
    </xf>
    <xf numFmtId="167" fontId="21" fillId="2" borderId="1" xfId="14" applyNumberFormat="1" applyFont="1" applyFill="1" applyBorder="1" applyAlignment="1">
      <alignment horizontal="right" vertical="center"/>
    </xf>
    <xf numFmtId="0" fontId="21" fillId="0" borderId="1" xfId="7" applyFont="1" applyFill="1" applyBorder="1" applyAlignment="1">
      <alignment vertical="center"/>
    </xf>
    <xf numFmtId="0" fontId="5" fillId="0" borderId="0" xfId="1" applyFont="1" applyFill="1" applyBorder="1" applyAlignment="1"/>
    <xf numFmtId="0" fontId="7" fillId="0" borderId="0" xfId="7" applyFont="1" applyBorder="1" applyAlignment="1">
      <alignment horizontal="left"/>
    </xf>
    <xf numFmtId="165" fontId="21" fillId="0" borderId="8" xfId="7" applyNumberFormat="1" applyFont="1" applyFill="1" applyBorder="1" applyAlignment="1">
      <alignment horizontal="left"/>
    </xf>
    <xf numFmtId="0" fontId="28" fillId="0" borderId="0" xfId="1" applyFont="1" applyAlignment="1"/>
    <xf numFmtId="168" fontId="28" fillId="0" borderId="0" xfId="12" applyNumberFormat="1" applyFont="1" applyAlignment="1"/>
    <xf numFmtId="39" fontId="28" fillId="0" borderId="0" xfId="1" applyNumberFormat="1" applyFont="1" applyAlignment="1"/>
    <xf numFmtId="0" fontId="5" fillId="0" borderId="0" xfId="9" applyFont="1" applyAlignment="1"/>
    <xf numFmtId="1" fontId="9" fillId="0" borderId="0" xfId="7" applyNumberFormat="1" applyFont="1" applyFill="1" applyBorder="1" applyAlignment="1">
      <alignment vertical="center" wrapText="1"/>
    </xf>
    <xf numFmtId="169" fontId="21" fillId="0" borderId="11" xfId="7" applyNumberFormat="1" applyFont="1" applyFill="1" applyBorder="1" applyAlignment="1">
      <alignment horizontal="right" vertical="center"/>
    </xf>
    <xf numFmtId="169" fontId="21" fillId="0" borderId="4" xfId="7" applyNumberFormat="1" applyFont="1" applyFill="1" applyBorder="1" applyAlignment="1">
      <alignment horizontal="right" vertical="center"/>
    </xf>
    <xf numFmtId="169" fontId="21" fillId="0" borderId="10" xfId="7" applyNumberFormat="1" applyFont="1" applyFill="1" applyBorder="1" applyAlignment="1">
      <alignment horizontal="right" vertical="center"/>
    </xf>
    <xf numFmtId="168" fontId="21" fillId="0" borderId="13" xfId="4" applyNumberFormat="1" applyFont="1" applyFill="1" applyBorder="1" applyAlignment="1">
      <alignment horizontal="right" vertical="center"/>
    </xf>
    <xf numFmtId="168" fontId="21" fillId="0" borderId="2" xfId="4" applyNumberFormat="1" applyFont="1" applyFill="1" applyBorder="1" applyAlignment="1">
      <alignment horizontal="right" vertical="center"/>
    </xf>
    <xf numFmtId="168" fontId="21" fillId="0" borderId="12" xfId="4" applyNumberFormat="1" applyFont="1" applyFill="1" applyBorder="1" applyAlignment="1">
      <alignment horizontal="right" vertical="center"/>
    </xf>
    <xf numFmtId="168" fontId="21" fillId="0" borderId="11" xfId="12" applyNumberFormat="1" applyFont="1" applyFill="1" applyBorder="1" applyAlignment="1">
      <alignment horizontal="right" vertical="center"/>
    </xf>
    <xf numFmtId="168" fontId="21" fillId="0" borderId="4" xfId="12" applyNumberFormat="1" applyFont="1" applyFill="1" applyBorder="1" applyAlignment="1">
      <alignment horizontal="right" vertical="center"/>
    </xf>
    <xf numFmtId="168" fontId="21" fillId="0" borderId="10" xfId="12" applyNumberFormat="1" applyFont="1" applyFill="1" applyBorder="1" applyAlignment="1">
      <alignment horizontal="right" vertical="center"/>
    </xf>
    <xf numFmtId="168" fontId="21" fillId="0" borderId="14" xfId="12" applyNumberFormat="1" applyFont="1" applyFill="1" applyBorder="1" applyAlignment="1">
      <alignment horizontal="right" vertical="center"/>
    </xf>
    <xf numFmtId="168" fontId="21" fillId="0" borderId="0" xfId="12" applyNumberFormat="1" applyFont="1" applyFill="1" applyBorder="1" applyAlignment="1">
      <alignment horizontal="right" vertical="center"/>
    </xf>
    <xf numFmtId="168" fontId="21" fillId="0" borderId="9" xfId="12" applyNumberFormat="1" applyFont="1" applyFill="1" applyBorder="1" applyAlignment="1">
      <alignment horizontal="right" vertical="center"/>
    </xf>
    <xf numFmtId="168" fontId="21" fillId="0" borderId="13" xfId="12" applyNumberFormat="1" applyFont="1" applyFill="1" applyBorder="1" applyAlignment="1">
      <alignment horizontal="right" vertical="center"/>
    </xf>
    <xf numFmtId="168" fontId="21" fillId="0" borderId="2" xfId="12" applyNumberFormat="1" applyFont="1" applyFill="1" applyBorder="1" applyAlignment="1">
      <alignment horizontal="right" vertical="center"/>
    </xf>
    <xf numFmtId="168" fontId="21" fillId="0" borderId="12" xfId="12" applyNumberFormat="1" applyFont="1" applyFill="1" applyBorder="1" applyAlignment="1">
      <alignment horizontal="right" vertical="center"/>
    </xf>
    <xf numFmtId="168" fontId="21" fillId="0" borderId="6" xfId="12" applyNumberFormat="1" applyFont="1" applyFill="1" applyBorder="1" applyAlignment="1">
      <alignment horizontal="right" vertical="center"/>
    </xf>
    <xf numFmtId="168" fontId="21" fillId="2" borderId="2" xfId="12" applyNumberFormat="1" applyFont="1" applyFill="1" applyBorder="1" applyAlignment="1">
      <alignment vertical="center"/>
    </xf>
    <xf numFmtId="169" fontId="21" fillId="0" borderId="6" xfId="7" applyNumberFormat="1" applyFont="1" applyFill="1" applyBorder="1" applyAlignment="1">
      <alignment horizontal="right" vertical="center"/>
    </xf>
    <xf numFmtId="168" fontId="21" fillId="0" borderId="6" xfId="4" applyNumberFormat="1" applyFont="1" applyFill="1" applyBorder="1" applyAlignment="1">
      <alignment horizontal="right" vertical="center"/>
    </xf>
    <xf numFmtId="168" fontId="21" fillId="2" borderId="0" xfId="12" applyNumberFormat="1" applyFont="1" applyFill="1" applyBorder="1" applyAlignment="1">
      <alignment vertical="center"/>
    </xf>
    <xf numFmtId="165" fontId="21" fillId="0" borderId="0" xfId="7" applyNumberFormat="1" applyFont="1" applyFill="1" applyBorder="1" applyAlignment="1"/>
    <xf numFmtId="169" fontId="21" fillId="0" borderId="0" xfId="7" applyNumberFormat="1" applyFont="1" applyFill="1" applyBorder="1" applyAlignment="1">
      <alignment horizontal="right" vertical="center"/>
    </xf>
    <xf numFmtId="168" fontId="21" fillId="0" borderId="0" xfId="4" applyNumberFormat="1" applyFont="1" applyFill="1" applyBorder="1" applyAlignment="1">
      <alignment horizontal="right" vertical="center"/>
    </xf>
    <xf numFmtId="165" fontId="21" fillId="0" borderId="11" xfId="7" applyNumberFormat="1" applyFont="1" applyFill="1" applyBorder="1" applyAlignment="1"/>
    <xf numFmtId="165" fontId="21" fillId="0" borderId="4" xfId="7" applyNumberFormat="1" applyFont="1" applyFill="1" applyBorder="1" applyAlignment="1"/>
    <xf numFmtId="165" fontId="21" fillId="0" borderId="10" xfId="7" applyNumberFormat="1" applyFont="1" applyFill="1" applyBorder="1" applyAlignment="1"/>
    <xf numFmtId="169" fontId="21" fillId="0" borderId="14" xfId="7" applyNumberFormat="1" applyFont="1" applyFill="1" applyBorder="1" applyAlignment="1">
      <alignment horizontal="right" vertical="center"/>
    </xf>
    <xf numFmtId="169" fontId="21" fillId="0" borderId="9" xfId="7" applyNumberFormat="1" applyFont="1" applyFill="1" applyBorder="1" applyAlignment="1">
      <alignment horizontal="right" vertical="center"/>
    </xf>
    <xf numFmtId="168" fontId="21" fillId="0" borderId="8" xfId="12" applyNumberFormat="1" applyFont="1" applyFill="1" applyBorder="1" applyAlignment="1">
      <alignment horizontal="right" vertical="center"/>
    </xf>
    <xf numFmtId="169" fontId="21" fillId="0" borderId="8" xfId="7" applyNumberFormat="1" applyFont="1" applyFill="1" applyBorder="1" applyAlignment="1">
      <alignment horizontal="right" vertical="center"/>
    </xf>
    <xf numFmtId="168" fontId="21" fillId="0" borderId="8" xfId="4" applyNumberFormat="1" applyFont="1" applyFill="1" applyBorder="1" applyAlignment="1">
      <alignment horizontal="right" vertical="center"/>
    </xf>
    <xf numFmtId="169" fontId="21" fillId="0" borderId="5" xfId="7" applyNumberFormat="1" applyFont="1" applyFill="1" applyBorder="1" applyAlignment="1">
      <alignment horizontal="right" vertical="center"/>
    </xf>
    <xf numFmtId="168" fontId="21" fillId="0" borderId="0" xfId="12" applyNumberFormat="1" applyFont="1" applyFill="1" applyBorder="1" applyAlignment="1">
      <alignment vertical="center"/>
    </xf>
    <xf numFmtId="168" fontId="21" fillId="2" borderId="10" xfId="12" applyNumberFormat="1" applyFont="1" applyFill="1" applyBorder="1" applyAlignment="1">
      <alignment vertical="center"/>
    </xf>
    <xf numFmtId="0" fontId="24" fillId="3" borderId="8" xfId="9" applyFont="1" applyFill="1" applyBorder="1" applyAlignment="1">
      <alignment vertical="center"/>
    </xf>
    <xf numFmtId="0" fontId="21" fillId="3" borderId="1" xfId="7" applyFont="1" applyFill="1" applyBorder="1" applyAlignment="1">
      <alignment horizontal="left" indent="2"/>
    </xf>
    <xf numFmtId="0" fontId="21" fillId="3" borderId="1" xfId="7" applyFont="1" applyFill="1" applyBorder="1" applyAlignment="1">
      <alignment horizontal="left" vertical="center" indent="3"/>
    </xf>
    <xf numFmtId="165" fontId="21" fillId="3" borderId="1" xfId="7" applyNumberFormat="1" applyFont="1" applyFill="1" applyBorder="1" applyAlignment="1">
      <alignment horizontal="left" vertical="center" indent="3"/>
    </xf>
    <xf numFmtId="0" fontId="5" fillId="0" borderId="0" xfId="7" applyFont="1" applyFill="1" applyBorder="1" applyAlignment="1">
      <alignment horizontal="left" vertical="top" wrapText="1"/>
    </xf>
    <xf numFmtId="166" fontId="4" fillId="0" borderId="8" xfId="7" applyNumberFormat="1" applyFont="1" applyFill="1" applyBorder="1" applyAlignment="1">
      <alignment horizontal="center" vertical="center"/>
    </xf>
    <xf numFmtId="166" fontId="4" fillId="0" borderId="7" xfId="7" applyNumberFormat="1" applyFont="1" applyFill="1" applyBorder="1" applyAlignment="1">
      <alignment horizontal="center" vertical="center"/>
    </xf>
    <xf numFmtId="166" fontId="4" fillId="0" borderId="6" xfId="7" applyNumberFormat="1" applyFont="1" applyFill="1" applyBorder="1" applyAlignment="1">
      <alignment horizontal="center" vertical="center"/>
    </xf>
    <xf numFmtId="0" fontId="20" fillId="0" borderId="8" xfId="7" applyFont="1" applyFill="1" applyBorder="1" applyAlignment="1">
      <alignment horizontal="center" vertical="center" wrapText="1"/>
    </xf>
    <xf numFmtId="0" fontId="20" fillId="0" borderId="7" xfId="7" applyFont="1" applyFill="1" applyBorder="1" applyAlignment="1">
      <alignment horizontal="center" vertical="center" wrapText="1"/>
    </xf>
    <xf numFmtId="0" fontId="20" fillId="0" borderId="6" xfId="7" applyFont="1" applyFill="1" applyBorder="1" applyAlignment="1">
      <alignment horizontal="center" vertical="center" wrapText="1"/>
    </xf>
    <xf numFmtId="0" fontId="18" fillId="0" borderId="1" xfId="7" applyNumberFormat="1" applyFont="1" applyFill="1" applyBorder="1" applyAlignment="1">
      <alignment horizontal="center" vertical="center"/>
    </xf>
    <xf numFmtId="0" fontId="12" fillId="0" borderId="1" xfId="7" applyFont="1" applyFill="1" applyBorder="1" applyAlignment="1">
      <alignment horizontal="center" vertical="center"/>
    </xf>
    <xf numFmtId="0" fontId="11" fillId="0" borderId="1" xfId="7" applyFont="1" applyFill="1" applyBorder="1" applyAlignment="1">
      <alignment horizontal="center" vertical="center"/>
    </xf>
    <xf numFmtId="0" fontId="4" fillId="0" borderId="8" xfId="7" quotePrefix="1" applyNumberFormat="1" applyFont="1" applyFill="1" applyBorder="1" applyAlignment="1">
      <alignment horizontal="center" vertical="center"/>
    </xf>
    <xf numFmtId="0" fontId="4" fillId="0" borderId="7" xfId="7" applyNumberFormat="1" applyFont="1" applyFill="1" applyBorder="1" applyAlignment="1">
      <alignment horizontal="center" vertical="center"/>
    </xf>
    <xf numFmtId="0" fontId="4" fillId="0" borderId="6" xfId="7" applyNumberFormat="1" applyFont="1" applyFill="1" applyBorder="1" applyAlignment="1">
      <alignment horizontal="center" vertical="center"/>
    </xf>
    <xf numFmtId="0" fontId="20" fillId="0" borderId="13" xfId="7" applyFont="1" applyFill="1" applyBorder="1" applyAlignment="1">
      <alignment horizontal="center" vertical="center" wrapText="1"/>
    </xf>
    <xf numFmtId="0" fontId="20" fillId="0" borderId="2" xfId="7" applyFont="1" applyFill="1" applyBorder="1" applyAlignment="1">
      <alignment horizontal="center" vertical="center" wrapText="1"/>
    </xf>
    <xf numFmtId="0" fontId="20" fillId="0" borderId="12" xfId="7" applyFont="1" applyFill="1" applyBorder="1" applyAlignment="1">
      <alignment horizontal="center" vertical="center" wrapText="1"/>
    </xf>
  </cellXfs>
  <cellStyles count="16">
    <cellStyle name="Comma 2" xfId="3"/>
    <cellStyle name="Comma 2 2" xfId="6"/>
    <cellStyle name="Comma 2 3" xfId="14"/>
    <cellStyle name="Normal" xfId="0" builtinId="0"/>
    <cellStyle name="Normal 2" xfId="1"/>
    <cellStyle name="Normal 2 2" xfId="8"/>
    <cellStyle name="Normal 2 2 2" xfId="7"/>
    <cellStyle name="Normal 2 2 3" xfId="10"/>
    <cellStyle name="Normal 3" xfId="2"/>
    <cellStyle name="Normal 3 2" xfId="5"/>
    <cellStyle name="Normal 3 2 2" xfId="11"/>
    <cellStyle name="Normal 5" xfId="15"/>
    <cellStyle name="Normal 8" xfId="9"/>
    <cellStyle name="Percent" xfId="4" builtinId="5"/>
    <cellStyle name="Percent 2" xfId="12"/>
    <cellStyle name="Percent 3"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XR51"/>
  <sheetViews>
    <sheetView tabSelected="1" zoomScale="90" zoomScaleNormal="90" workbookViewId="0">
      <pane xSplit="1" ySplit="4" topLeftCell="AE5" activePane="bottomRight" state="frozen"/>
      <selection pane="topRight" activeCell="B1" sqref="B1"/>
      <selection pane="bottomLeft" activeCell="A5" sqref="A5"/>
      <selection pane="bottomRight" activeCell="AL3" sqref="AL3:AN3"/>
    </sheetView>
  </sheetViews>
  <sheetFormatPr defaultRowHeight="15"/>
  <cols>
    <col min="1" max="1" width="75.140625" style="1" customWidth="1" collapsed="1"/>
    <col min="2" max="34" width="9.7109375" style="1" customWidth="1" collapsed="1"/>
    <col min="35" max="37" width="9.7109375" style="1" customWidth="1"/>
    <col min="38" max="40" width="9.7109375" style="1" customWidth="1" collapsed="1"/>
    <col min="41" max="43" width="8.85546875" style="1" bestFit="1" customWidth="1" collapsed="1"/>
    <col min="44" max="46" width="8.85546875" style="1" customWidth="1"/>
    <col min="47" max="49" width="8.85546875" style="1" bestFit="1" customWidth="1" collapsed="1"/>
    <col min="50" max="50" width="11.140625" style="1" customWidth="1" collapsed="1"/>
    <col min="51" max="51" width="11.140625" style="1" customWidth="1"/>
    <col min="52" max="52" width="11.140625" style="1" customWidth="1" collapsed="1"/>
    <col min="53" max="253" width="9.140625" style="1" collapsed="1"/>
    <col min="254" max="254" width="75.140625" style="1" customWidth="1" collapsed="1"/>
    <col min="255" max="265" width="8.85546875" style="1" customWidth="1" collapsed="1"/>
    <col min="266" max="266" width="8.85546875" style="1" bestFit="1" customWidth="1" collapsed="1"/>
    <col min="267" max="281" width="8.85546875" style="1" customWidth="1" collapsed="1"/>
    <col min="282" max="284" width="10.140625" style="1" bestFit="1" customWidth="1" collapsed="1"/>
    <col min="285" max="285" width="9.5703125" style="1" customWidth="1" collapsed="1"/>
    <col min="286" max="286" width="9.7109375" style="1" customWidth="1" collapsed="1"/>
    <col min="287" max="287" width="10" style="1" customWidth="1" collapsed="1"/>
    <col min="288" max="290" width="10.140625" style="1" bestFit="1" customWidth="1" collapsed="1"/>
    <col min="291" max="292" width="12.7109375" style="1" customWidth="1" collapsed="1"/>
    <col min="293" max="293" width="12.28515625" style="1" customWidth="1" collapsed="1"/>
    <col min="294" max="509" width="9.140625" style="1" collapsed="1"/>
    <col min="510" max="510" width="75.140625" style="1" customWidth="1" collapsed="1"/>
    <col min="511" max="521" width="8.85546875" style="1" customWidth="1" collapsed="1"/>
    <col min="522" max="522" width="8.85546875" style="1" bestFit="1" customWidth="1" collapsed="1"/>
    <col min="523" max="537" width="8.85546875" style="1" customWidth="1" collapsed="1"/>
    <col min="538" max="540" width="10.140625" style="1" bestFit="1" customWidth="1" collapsed="1"/>
    <col min="541" max="541" width="9.5703125" style="1" customWidth="1" collapsed="1"/>
    <col min="542" max="542" width="9.7109375" style="1" customWidth="1" collapsed="1"/>
    <col min="543" max="543" width="10" style="1" customWidth="1" collapsed="1"/>
    <col min="544" max="546" width="10.140625" style="1" bestFit="1" customWidth="1" collapsed="1"/>
    <col min="547" max="548" width="12.7109375" style="1" customWidth="1" collapsed="1"/>
    <col min="549" max="549" width="12.28515625" style="1" customWidth="1" collapsed="1"/>
    <col min="550" max="765" width="9.140625" style="1" collapsed="1"/>
    <col min="766" max="766" width="75.140625" style="1" customWidth="1" collapsed="1"/>
    <col min="767" max="777" width="8.85546875" style="1" customWidth="1" collapsed="1"/>
    <col min="778" max="778" width="8.85546875" style="1" bestFit="1" customWidth="1" collapsed="1"/>
    <col min="779" max="793" width="8.85546875" style="1" customWidth="1" collapsed="1"/>
    <col min="794" max="796" width="10.140625" style="1" bestFit="1" customWidth="1" collapsed="1"/>
    <col min="797" max="797" width="9.5703125" style="1" customWidth="1" collapsed="1"/>
    <col min="798" max="798" width="9.7109375" style="1" customWidth="1" collapsed="1"/>
    <col min="799" max="799" width="10" style="1" customWidth="1" collapsed="1"/>
    <col min="800" max="802" width="10.140625" style="1" bestFit="1" customWidth="1" collapsed="1"/>
    <col min="803" max="804" width="12.7109375" style="1" customWidth="1" collapsed="1"/>
    <col min="805" max="805" width="12.28515625" style="1" customWidth="1" collapsed="1"/>
    <col min="806" max="1021" width="9.140625" style="1" collapsed="1"/>
    <col min="1022" max="1022" width="75.140625" style="1" customWidth="1" collapsed="1"/>
    <col min="1023" max="1033" width="8.85546875" style="1" customWidth="1" collapsed="1"/>
    <col min="1034" max="1034" width="8.85546875" style="1" bestFit="1" customWidth="1" collapsed="1"/>
    <col min="1035" max="1049" width="8.85546875" style="1" customWidth="1" collapsed="1"/>
    <col min="1050" max="1052" width="10.140625" style="1" bestFit="1" customWidth="1" collapsed="1"/>
    <col min="1053" max="1053" width="9.5703125" style="1" customWidth="1" collapsed="1"/>
    <col min="1054" max="1054" width="9.7109375" style="1" customWidth="1" collapsed="1"/>
    <col min="1055" max="1055" width="10" style="1" customWidth="1" collapsed="1"/>
    <col min="1056" max="1058" width="10.140625" style="1" bestFit="1" customWidth="1" collapsed="1"/>
    <col min="1059" max="1060" width="12.7109375" style="1" customWidth="1" collapsed="1"/>
    <col min="1061" max="1061" width="12.28515625" style="1" customWidth="1" collapsed="1"/>
    <col min="1062" max="1277" width="9.140625" style="1" collapsed="1"/>
    <col min="1278" max="1278" width="75.140625" style="1" customWidth="1" collapsed="1"/>
    <col min="1279" max="1289" width="8.85546875" style="1" customWidth="1" collapsed="1"/>
    <col min="1290" max="1290" width="8.85546875" style="1" bestFit="1" customWidth="1" collapsed="1"/>
    <col min="1291" max="1305" width="8.85546875" style="1" customWidth="1" collapsed="1"/>
    <col min="1306" max="1308" width="10.140625" style="1" bestFit="1" customWidth="1" collapsed="1"/>
    <col min="1309" max="1309" width="9.5703125" style="1" customWidth="1" collapsed="1"/>
    <col min="1310" max="1310" width="9.7109375" style="1" customWidth="1" collapsed="1"/>
    <col min="1311" max="1311" width="10" style="1" customWidth="1" collapsed="1"/>
    <col min="1312" max="1314" width="10.140625" style="1" bestFit="1" customWidth="1" collapsed="1"/>
    <col min="1315" max="1316" width="12.7109375" style="1" customWidth="1" collapsed="1"/>
    <col min="1317" max="1317" width="12.28515625" style="1" customWidth="1" collapsed="1"/>
    <col min="1318" max="1533" width="9.140625" style="1" collapsed="1"/>
    <col min="1534" max="1534" width="75.140625" style="1" customWidth="1" collapsed="1"/>
    <col min="1535" max="1545" width="8.85546875" style="1" customWidth="1" collapsed="1"/>
    <col min="1546" max="1546" width="8.85546875" style="1" bestFit="1" customWidth="1" collapsed="1"/>
    <col min="1547" max="1561" width="8.85546875" style="1" customWidth="1" collapsed="1"/>
    <col min="1562" max="1564" width="10.140625" style="1" bestFit="1" customWidth="1" collapsed="1"/>
    <col min="1565" max="1565" width="9.5703125" style="1" customWidth="1" collapsed="1"/>
    <col min="1566" max="1566" width="9.7109375" style="1" customWidth="1" collapsed="1"/>
    <col min="1567" max="1567" width="10" style="1" customWidth="1" collapsed="1"/>
    <col min="1568" max="1570" width="10.140625" style="1" bestFit="1" customWidth="1" collapsed="1"/>
    <col min="1571" max="1572" width="12.7109375" style="1" customWidth="1" collapsed="1"/>
    <col min="1573" max="1573" width="12.28515625" style="1" customWidth="1" collapsed="1"/>
    <col min="1574" max="1789" width="9.140625" style="1" collapsed="1"/>
    <col min="1790" max="1790" width="75.140625" style="1" customWidth="1" collapsed="1"/>
    <col min="1791" max="1801" width="8.85546875" style="1" customWidth="1" collapsed="1"/>
    <col min="1802" max="1802" width="8.85546875" style="1" bestFit="1" customWidth="1" collapsed="1"/>
    <col min="1803" max="1817" width="8.85546875" style="1" customWidth="1" collapsed="1"/>
    <col min="1818" max="1820" width="10.140625" style="1" bestFit="1" customWidth="1" collapsed="1"/>
    <col min="1821" max="1821" width="9.5703125" style="1" customWidth="1" collapsed="1"/>
    <col min="1822" max="1822" width="9.7109375" style="1" customWidth="1" collapsed="1"/>
    <col min="1823" max="1823" width="10" style="1" customWidth="1" collapsed="1"/>
    <col min="1824" max="1826" width="10.140625" style="1" bestFit="1" customWidth="1" collapsed="1"/>
    <col min="1827" max="1828" width="12.7109375" style="1" customWidth="1" collapsed="1"/>
    <col min="1829" max="1829" width="12.28515625" style="1" customWidth="1" collapsed="1"/>
    <col min="1830" max="2045" width="9.140625" style="1" collapsed="1"/>
    <col min="2046" max="2046" width="75.140625" style="1" customWidth="1" collapsed="1"/>
    <col min="2047" max="2057" width="8.85546875" style="1" customWidth="1" collapsed="1"/>
    <col min="2058" max="2058" width="8.85546875" style="1" bestFit="1" customWidth="1" collapsed="1"/>
    <col min="2059" max="2073" width="8.85546875" style="1" customWidth="1" collapsed="1"/>
    <col min="2074" max="2076" width="10.140625" style="1" bestFit="1" customWidth="1" collapsed="1"/>
    <col min="2077" max="2077" width="9.5703125" style="1" customWidth="1" collapsed="1"/>
    <col min="2078" max="2078" width="9.7109375" style="1" customWidth="1" collapsed="1"/>
    <col min="2079" max="2079" width="10" style="1" customWidth="1" collapsed="1"/>
    <col min="2080" max="2082" width="10.140625" style="1" bestFit="1" customWidth="1" collapsed="1"/>
    <col min="2083" max="2084" width="12.7109375" style="1" customWidth="1" collapsed="1"/>
    <col min="2085" max="2085" width="12.28515625" style="1" customWidth="1" collapsed="1"/>
    <col min="2086" max="2301" width="9.140625" style="1" collapsed="1"/>
    <col min="2302" max="2302" width="75.140625" style="1" customWidth="1" collapsed="1"/>
    <col min="2303" max="2313" width="8.85546875" style="1" customWidth="1" collapsed="1"/>
    <col min="2314" max="2314" width="8.85546875" style="1" bestFit="1" customWidth="1" collapsed="1"/>
    <col min="2315" max="2329" width="8.85546875" style="1" customWidth="1" collapsed="1"/>
    <col min="2330" max="2332" width="10.140625" style="1" bestFit="1" customWidth="1" collapsed="1"/>
    <col min="2333" max="2333" width="9.5703125" style="1" customWidth="1" collapsed="1"/>
    <col min="2334" max="2334" width="9.7109375" style="1" customWidth="1" collapsed="1"/>
    <col min="2335" max="2335" width="10" style="1" customWidth="1" collapsed="1"/>
    <col min="2336" max="2338" width="10.140625" style="1" bestFit="1" customWidth="1" collapsed="1"/>
    <col min="2339" max="2340" width="12.7109375" style="1" customWidth="1" collapsed="1"/>
    <col min="2341" max="2341" width="12.28515625" style="1" customWidth="1" collapsed="1"/>
    <col min="2342" max="2557" width="9.140625" style="1" collapsed="1"/>
    <col min="2558" max="2558" width="75.140625" style="1" customWidth="1" collapsed="1"/>
    <col min="2559" max="2569" width="8.85546875" style="1" customWidth="1" collapsed="1"/>
    <col min="2570" max="2570" width="8.85546875" style="1" bestFit="1" customWidth="1" collapsed="1"/>
    <col min="2571" max="2585" width="8.85546875" style="1" customWidth="1" collapsed="1"/>
    <col min="2586" max="2588" width="10.140625" style="1" bestFit="1" customWidth="1" collapsed="1"/>
    <col min="2589" max="2589" width="9.5703125" style="1" customWidth="1" collapsed="1"/>
    <col min="2590" max="2590" width="9.7109375" style="1" customWidth="1" collapsed="1"/>
    <col min="2591" max="2591" width="10" style="1" customWidth="1" collapsed="1"/>
    <col min="2592" max="2594" width="10.140625" style="1" bestFit="1" customWidth="1" collapsed="1"/>
    <col min="2595" max="2596" width="12.7109375" style="1" customWidth="1" collapsed="1"/>
    <col min="2597" max="2597" width="12.28515625" style="1" customWidth="1" collapsed="1"/>
    <col min="2598" max="2813" width="9.140625" style="1" collapsed="1"/>
    <col min="2814" max="2814" width="75.140625" style="1" customWidth="1" collapsed="1"/>
    <col min="2815" max="2825" width="8.85546875" style="1" customWidth="1" collapsed="1"/>
    <col min="2826" max="2826" width="8.85546875" style="1" bestFit="1" customWidth="1" collapsed="1"/>
    <col min="2827" max="2841" width="8.85546875" style="1" customWidth="1" collapsed="1"/>
    <col min="2842" max="2844" width="10.140625" style="1" bestFit="1" customWidth="1" collapsed="1"/>
    <col min="2845" max="2845" width="9.5703125" style="1" customWidth="1" collapsed="1"/>
    <col min="2846" max="2846" width="9.7109375" style="1" customWidth="1" collapsed="1"/>
    <col min="2847" max="2847" width="10" style="1" customWidth="1" collapsed="1"/>
    <col min="2848" max="2850" width="10.140625" style="1" bestFit="1" customWidth="1" collapsed="1"/>
    <col min="2851" max="2852" width="12.7109375" style="1" customWidth="1" collapsed="1"/>
    <col min="2853" max="2853" width="12.28515625" style="1" customWidth="1" collapsed="1"/>
    <col min="2854" max="3069" width="9.140625" style="1" collapsed="1"/>
    <col min="3070" max="3070" width="75.140625" style="1" customWidth="1" collapsed="1"/>
    <col min="3071" max="3081" width="8.85546875" style="1" customWidth="1" collapsed="1"/>
    <col min="3082" max="3082" width="8.85546875" style="1" bestFit="1" customWidth="1" collapsed="1"/>
    <col min="3083" max="3097" width="8.85546875" style="1" customWidth="1" collapsed="1"/>
    <col min="3098" max="3100" width="10.140625" style="1" bestFit="1" customWidth="1" collapsed="1"/>
    <col min="3101" max="3101" width="9.5703125" style="1" customWidth="1" collapsed="1"/>
    <col min="3102" max="3102" width="9.7109375" style="1" customWidth="1" collapsed="1"/>
    <col min="3103" max="3103" width="10" style="1" customWidth="1" collapsed="1"/>
    <col min="3104" max="3106" width="10.140625" style="1" bestFit="1" customWidth="1" collapsed="1"/>
    <col min="3107" max="3108" width="12.7109375" style="1" customWidth="1" collapsed="1"/>
    <col min="3109" max="3109" width="12.28515625" style="1" customWidth="1" collapsed="1"/>
    <col min="3110" max="3325" width="9.140625" style="1" collapsed="1"/>
    <col min="3326" max="3326" width="75.140625" style="1" customWidth="1" collapsed="1"/>
    <col min="3327" max="3337" width="8.85546875" style="1" customWidth="1" collapsed="1"/>
    <col min="3338" max="3338" width="8.85546875" style="1" bestFit="1" customWidth="1" collapsed="1"/>
    <col min="3339" max="3353" width="8.85546875" style="1" customWidth="1" collapsed="1"/>
    <col min="3354" max="3356" width="10.140625" style="1" bestFit="1" customWidth="1" collapsed="1"/>
    <col min="3357" max="3357" width="9.5703125" style="1" customWidth="1" collapsed="1"/>
    <col min="3358" max="3358" width="9.7109375" style="1" customWidth="1" collapsed="1"/>
    <col min="3359" max="3359" width="10" style="1" customWidth="1" collapsed="1"/>
    <col min="3360" max="3362" width="10.140625" style="1" bestFit="1" customWidth="1" collapsed="1"/>
    <col min="3363" max="3364" width="12.7109375" style="1" customWidth="1" collapsed="1"/>
    <col min="3365" max="3365" width="12.28515625" style="1" customWidth="1" collapsed="1"/>
    <col min="3366" max="3581" width="9.140625" style="1" collapsed="1"/>
    <col min="3582" max="3582" width="75.140625" style="1" customWidth="1" collapsed="1"/>
    <col min="3583" max="3593" width="8.85546875" style="1" customWidth="1" collapsed="1"/>
    <col min="3594" max="3594" width="8.85546875" style="1" bestFit="1" customWidth="1" collapsed="1"/>
    <col min="3595" max="3609" width="8.85546875" style="1" customWidth="1" collapsed="1"/>
    <col min="3610" max="3612" width="10.140625" style="1" bestFit="1" customWidth="1" collapsed="1"/>
    <col min="3613" max="3613" width="9.5703125" style="1" customWidth="1" collapsed="1"/>
    <col min="3614" max="3614" width="9.7109375" style="1" customWidth="1" collapsed="1"/>
    <col min="3615" max="3615" width="10" style="1" customWidth="1" collapsed="1"/>
    <col min="3616" max="3618" width="10.140625" style="1" bestFit="1" customWidth="1" collapsed="1"/>
    <col min="3619" max="3620" width="12.7109375" style="1" customWidth="1" collapsed="1"/>
    <col min="3621" max="3621" width="12.28515625" style="1" customWidth="1" collapsed="1"/>
    <col min="3622" max="3837" width="9.140625" style="1" collapsed="1"/>
    <col min="3838" max="3838" width="75.140625" style="1" customWidth="1" collapsed="1"/>
    <col min="3839" max="3849" width="8.85546875" style="1" customWidth="1" collapsed="1"/>
    <col min="3850" max="3850" width="8.85546875" style="1" bestFit="1" customWidth="1" collapsed="1"/>
    <col min="3851" max="3865" width="8.85546875" style="1" customWidth="1" collapsed="1"/>
    <col min="3866" max="3868" width="10.140625" style="1" bestFit="1" customWidth="1" collapsed="1"/>
    <col min="3869" max="3869" width="9.5703125" style="1" customWidth="1" collapsed="1"/>
    <col min="3870" max="3870" width="9.7109375" style="1" customWidth="1" collapsed="1"/>
    <col min="3871" max="3871" width="10" style="1" customWidth="1" collapsed="1"/>
    <col min="3872" max="3874" width="10.140625" style="1" bestFit="1" customWidth="1" collapsed="1"/>
    <col min="3875" max="3876" width="12.7109375" style="1" customWidth="1" collapsed="1"/>
    <col min="3877" max="3877" width="12.28515625" style="1" customWidth="1" collapsed="1"/>
    <col min="3878" max="4093" width="9.140625" style="1" collapsed="1"/>
    <col min="4094" max="4094" width="75.140625" style="1" customWidth="1" collapsed="1"/>
    <col min="4095" max="4105" width="8.85546875" style="1" customWidth="1" collapsed="1"/>
    <col min="4106" max="4106" width="8.85546875" style="1" bestFit="1" customWidth="1" collapsed="1"/>
    <col min="4107" max="4121" width="8.85546875" style="1" customWidth="1" collapsed="1"/>
    <col min="4122" max="4124" width="10.140625" style="1" bestFit="1" customWidth="1" collapsed="1"/>
    <col min="4125" max="4125" width="9.5703125" style="1" customWidth="1" collapsed="1"/>
    <col min="4126" max="4126" width="9.7109375" style="1" customWidth="1" collapsed="1"/>
    <col min="4127" max="4127" width="10" style="1" customWidth="1" collapsed="1"/>
    <col min="4128" max="4130" width="10.140625" style="1" bestFit="1" customWidth="1" collapsed="1"/>
    <col min="4131" max="4132" width="12.7109375" style="1" customWidth="1" collapsed="1"/>
    <col min="4133" max="4133" width="12.28515625" style="1" customWidth="1" collapsed="1"/>
    <col min="4134" max="4349" width="9.140625" style="1" collapsed="1"/>
    <col min="4350" max="4350" width="75.140625" style="1" customWidth="1" collapsed="1"/>
    <col min="4351" max="4361" width="8.85546875" style="1" customWidth="1" collapsed="1"/>
    <col min="4362" max="4362" width="8.85546875" style="1" bestFit="1" customWidth="1" collapsed="1"/>
    <col min="4363" max="4377" width="8.85546875" style="1" customWidth="1" collapsed="1"/>
    <col min="4378" max="4380" width="10.140625" style="1" bestFit="1" customWidth="1" collapsed="1"/>
    <col min="4381" max="4381" width="9.5703125" style="1" customWidth="1" collapsed="1"/>
    <col min="4382" max="4382" width="9.7109375" style="1" customWidth="1" collapsed="1"/>
    <col min="4383" max="4383" width="10" style="1" customWidth="1" collapsed="1"/>
    <col min="4384" max="4386" width="10.140625" style="1" bestFit="1" customWidth="1" collapsed="1"/>
    <col min="4387" max="4388" width="12.7109375" style="1" customWidth="1" collapsed="1"/>
    <col min="4389" max="4389" width="12.28515625" style="1" customWidth="1" collapsed="1"/>
    <col min="4390" max="4605" width="9.140625" style="1" collapsed="1"/>
    <col min="4606" max="4606" width="75.140625" style="1" customWidth="1" collapsed="1"/>
    <col min="4607" max="4617" width="8.85546875" style="1" customWidth="1" collapsed="1"/>
    <col min="4618" max="4618" width="8.85546875" style="1" bestFit="1" customWidth="1" collapsed="1"/>
    <col min="4619" max="4633" width="8.85546875" style="1" customWidth="1" collapsed="1"/>
    <col min="4634" max="4636" width="10.140625" style="1" bestFit="1" customWidth="1" collapsed="1"/>
    <col min="4637" max="4637" width="9.5703125" style="1" customWidth="1" collapsed="1"/>
    <col min="4638" max="4638" width="9.7109375" style="1" customWidth="1" collapsed="1"/>
    <col min="4639" max="4639" width="10" style="1" customWidth="1" collapsed="1"/>
    <col min="4640" max="4642" width="10.140625" style="1" bestFit="1" customWidth="1" collapsed="1"/>
    <col min="4643" max="4644" width="12.7109375" style="1" customWidth="1" collapsed="1"/>
    <col min="4645" max="4645" width="12.28515625" style="1" customWidth="1" collapsed="1"/>
    <col min="4646" max="4861" width="9.140625" style="1" collapsed="1"/>
    <col min="4862" max="4862" width="75.140625" style="1" customWidth="1" collapsed="1"/>
    <col min="4863" max="4873" width="8.85546875" style="1" customWidth="1" collapsed="1"/>
    <col min="4874" max="4874" width="8.85546875" style="1" bestFit="1" customWidth="1" collapsed="1"/>
    <col min="4875" max="4889" width="8.85546875" style="1" customWidth="1" collapsed="1"/>
    <col min="4890" max="4892" width="10.140625" style="1" bestFit="1" customWidth="1" collapsed="1"/>
    <col min="4893" max="4893" width="9.5703125" style="1" customWidth="1" collapsed="1"/>
    <col min="4894" max="4894" width="9.7109375" style="1" customWidth="1" collapsed="1"/>
    <col min="4895" max="4895" width="10" style="1" customWidth="1" collapsed="1"/>
    <col min="4896" max="4898" width="10.140625" style="1" bestFit="1" customWidth="1" collapsed="1"/>
    <col min="4899" max="4900" width="12.7109375" style="1" customWidth="1" collapsed="1"/>
    <col min="4901" max="4901" width="12.28515625" style="1" customWidth="1" collapsed="1"/>
    <col min="4902" max="5117" width="9.140625" style="1" collapsed="1"/>
    <col min="5118" max="5118" width="75.140625" style="1" customWidth="1" collapsed="1"/>
    <col min="5119" max="5129" width="8.85546875" style="1" customWidth="1" collapsed="1"/>
    <col min="5130" max="5130" width="8.85546875" style="1" bestFit="1" customWidth="1" collapsed="1"/>
    <col min="5131" max="5145" width="8.85546875" style="1" customWidth="1" collapsed="1"/>
    <col min="5146" max="5148" width="10.140625" style="1" bestFit="1" customWidth="1" collapsed="1"/>
    <col min="5149" max="5149" width="9.5703125" style="1" customWidth="1" collapsed="1"/>
    <col min="5150" max="5150" width="9.7109375" style="1" customWidth="1" collapsed="1"/>
    <col min="5151" max="5151" width="10" style="1" customWidth="1" collapsed="1"/>
    <col min="5152" max="5154" width="10.140625" style="1" bestFit="1" customWidth="1" collapsed="1"/>
    <col min="5155" max="5156" width="12.7109375" style="1" customWidth="1" collapsed="1"/>
    <col min="5157" max="5157" width="12.28515625" style="1" customWidth="1" collapsed="1"/>
    <col min="5158" max="5373" width="9.140625" style="1" collapsed="1"/>
    <col min="5374" max="5374" width="75.140625" style="1" customWidth="1" collapsed="1"/>
    <col min="5375" max="5385" width="8.85546875" style="1" customWidth="1" collapsed="1"/>
    <col min="5386" max="5386" width="8.85546875" style="1" bestFit="1" customWidth="1" collapsed="1"/>
    <col min="5387" max="5401" width="8.85546875" style="1" customWidth="1" collapsed="1"/>
    <col min="5402" max="5404" width="10.140625" style="1" bestFit="1" customWidth="1" collapsed="1"/>
    <col min="5405" max="5405" width="9.5703125" style="1" customWidth="1" collapsed="1"/>
    <col min="5406" max="5406" width="9.7109375" style="1" customWidth="1" collapsed="1"/>
    <col min="5407" max="5407" width="10" style="1" customWidth="1" collapsed="1"/>
    <col min="5408" max="5410" width="10.140625" style="1" bestFit="1" customWidth="1" collapsed="1"/>
    <col min="5411" max="5412" width="12.7109375" style="1" customWidth="1" collapsed="1"/>
    <col min="5413" max="5413" width="12.28515625" style="1" customWidth="1" collapsed="1"/>
    <col min="5414" max="5629" width="9.140625" style="1" collapsed="1"/>
    <col min="5630" max="5630" width="75.140625" style="1" customWidth="1" collapsed="1"/>
    <col min="5631" max="5641" width="8.85546875" style="1" customWidth="1" collapsed="1"/>
    <col min="5642" max="5642" width="8.85546875" style="1" bestFit="1" customWidth="1" collapsed="1"/>
    <col min="5643" max="5657" width="8.85546875" style="1" customWidth="1" collapsed="1"/>
    <col min="5658" max="5660" width="10.140625" style="1" bestFit="1" customWidth="1" collapsed="1"/>
    <col min="5661" max="5661" width="9.5703125" style="1" customWidth="1" collapsed="1"/>
    <col min="5662" max="5662" width="9.7109375" style="1" customWidth="1" collapsed="1"/>
    <col min="5663" max="5663" width="10" style="1" customWidth="1" collapsed="1"/>
    <col min="5664" max="5666" width="10.140625" style="1" bestFit="1" customWidth="1" collapsed="1"/>
    <col min="5667" max="5668" width="12.7109375" style="1" customWidth="1" collapsed="1"/>
    <col min="5669" max="5669" width="12.28515625" style="1" customWidth="1" collapsed="1"/>
    <col min="5670" max="5885" width="9.140625" style="1" collapsed="1"/>
    <col min="5886" max="5886" width="75.140625" style="1" customWidth="1" collapsed="1"/>
    <col min="5887" max="5897" width="8.85546875" style="1" customWidth="1" collapsed="1"/>
    <col min="5898" max="5898" width="8.85546875" style="1" bestFit="1" customWidth="1" collapsed="1"/>
    <col min="5899" max="5913" width="8.85546875" style="1" customWidth="1" collapsed="1"/>
    <col min="5914" max="5916" width="10.140625" style="1" bestFit="1" customWidth="1" collapsed="1"/>
    <col min="5917" max="5917" width="9.5703125" style="1" customWidth="1" collapsed="1"/>
    <col min="5918" max="5918" width="9.7109375" style="1" customWidth="1" collapsed="1"/>
    <col min="5919" max="5919" width="10" style="1" customWidth="1" collapsed="1"/>
    <col min="5920" max="5922" width="10.140625" style="1" bestFit="1" customWidth="1" collapsed="1"/>
    <col min="5923" max="5924" width="12.7109375" style="1" customWidth="1" collapsed="1"/>
    <col min="5925" max="5925" width="12.28515625" style="1" customWidth="1" collapsed="1"/>
    <col min="5926" max="6141" width="9.140625" style="1" collapsed="1"/>
    <col min="6142" max="6142" width="75.140625" style="1" customWidth="1" collapsed="1"/>
    <col min="6143" max="6153" width="8.85546875" style="1" customWidth="1" collapsed="1"/>
    <col min="6154" max="6154" width="8.85546875" style="1" bestFit="1" customWidth="1" collapsed="1"/>
    <col min="6155" max="6169" width="8.85546875" style="1" customWidth="1" collapsed="1"/>
    <col min="6170" max="6172" width="10.140625" style="1" bestFit="1" customWidth="1" collapsed="1"/>
    <col min="6173" max="6173" width="9.5703125" style="1" customWidth="1" collapsed="1"/>
    <col min="6174" max="6174" width="9.7109375" style="1" customWidth="1" collapsed="1"/>
    <col min="6175" max="6175" width="10" style="1" customWidth="1" collapsed="1"/>
    <col min="6176" max="6178" width="10.140625" style="1" bestFit="1" customWidth="1" collapsed="1"/>
    <col min="6179" max="6180" width="12.7109375" style="1" customWidth="1" collapsed="1"/>
    <col min="6181" max="6181" width="12.28515625" style="1" customWidth="1" collapsed="1"/>
    <col min="6182" max="6397" width="9.140625" style="1" collapsed="1"/>
    <col min="6398" max="6398" width="75.140625" style="1" customWidth="1" collapsed="1"/>
    <col min="6399" max="6409" width="8.85546875" style="1" customWidth="1" collapsed="1"/>
    <col min="6410" max="6410" width="8.85546875" style="1" bestFit="1" customWidth="1" collapsed="1"/>
    <col min="6411" max="6425" width="8.85546875" style="1" customWidth="1" collapsed="1"/>
    <col min="6426" max="6428" width="10.140625" style="1" bestFit="1" customWidth="1" collapsed="1"/>
    <col min="6429" max="6429" width="9.5703125" style="1" customWidth="1" collapsed="1"/>
    <col min="6430" max="6430" width="9.7109375" style="1" customWidth="1" collapsed="1"/>
    <col min="6431" max="6431" width="10" style="1" customWidth="1" collapsed="1"/>
    <col min="6432" max="6434" width="10.140625" style="1" bestFit="1" customWidth="1" collapsed="1"/>
    <col min="6435" max="6436" width="12.7109375" style="1" customWidth="1" collapsed="1"/>
    <col min="6437" max="6437" width="12.28515625" style="1" customWidth="1" collapsed="1"/>
    <col min="6438" max="6653" width="9.140625" style="1" collapsed="1"/>
    <col min="6654" max="6654" width="75.140625" style="1" customWidth="1" collapsed="1"/>
    <col min="6655" max="6665" width="8.85546875" style="1" customWidth="1" collapsed="1"/>
    <col min="6666" max="6666" width="8.85546875" style="1" bestFit="1" customWidth="1" collapsed="1"/>
    <col min="6667" max="6681" width="8.85546875" style="1" customWidth="1" collapsed="1"/>
    <col min="6682" max="6684" width="10.140625" style="1" bestFit="1" customWidth="1" collapsed="1"/>
    <col min="6685" max="6685" width="9.5703125" style="1" customWidth="1" collapsed="1"/>
    <col min="6686" max="6686" width="9.7109375" style="1" customWidth="1" collapsed="1"/>
    <col min="6687" max="6687" width="10" style="1" customWidth="1" collapsed="1"/>
    <col min="6688" max="6690" width="10.140625" style="1" bestFit="1" customWidth="1" collapsed="1"/>
    <col min="6691" max="6692" width="12.7109375" style="1" customWidth="1" collapsed="1"/>
    <col min="6693" max="6693" width="12.28515625" style="1" customWidth="1" collapsed="1"/>
    <col min="6694" max="6909" width="9.140625" style="1" collapsed="1"/>
    <col min="6910" max="6910" width="75.140625" style="1" customWidth="1" collapsed="1"/>
    <col min="6911" max="6921" width="8.85546875" style="1" customWidth="1" collapsed="1"/>
    <col min="6922" max="6922" width="8.85546875" style="1" bestFit="1" customWidth="1" collapsed="1"/>
    <col min="6923" max="6937" width="8.85546875" style="1" customWidth="1" collapsed="1"/>
    <col min="6938" max="6940" width="10.140625" style="1" bestFit="1" customWidth="1" collapsed="1"/>
    <col min="6941" max="6941" width="9.5703125" style="1" customWidth="1" collapsed="1"/>
    <col min="6942" max="6942" width="9.7109375" style="1" customWidth="1" collapsed="1"/>
    <col min="6943" max="6943" width="10" style="1" customWidth="1" collapsed="1"/>
    <col min="6944" max="6946" width="10.140625" style="1" bestFit="1" customWidth="1" collapsed="1"/>
    <col min="6947" max="6948" width="12.7109375" style="1" customWidth="1" collapsed="1"/>
    <col min="6949" max="6949" width="12.28515625" style="1" customWidth="1" collapsed="1"/>
    <col min="6950" max="7165" width="9.140625" style="1" collapsed="1"/>
    <col min="7166" max="7166" width="75.140625" style="1" customWidth="1" collapsed="1"/>
    <col min="7167" max="7177" width="8.85546875" style="1" customWidth="1" collapsed="1"/>
    <col min="7178" max="7178" width="8.85546875" style="1" bestFit="1" customWidth="1" collapsed="1"/>
    <col min="7179" max="7193" width="8.85546875" style="1" customWidth="1" collapsed="1"/>
    <col min="7194" max="7196" width="10.140625" style="1" bestFit="1" customWidth="1" collapsed="1"/>
    <col min="7197" max="7197" width="9.5703125" style="1" customWidth="1" collapsed="1"/>
    <col min="7198" max="7198" width="9.7109375" style="1" customWidth="1" collapsed="1"/>
    <col min="7199" max="7199" width="10" style="1" customWidth="1" collapsed="1"/>
    <col min="7200" max="7202" width="10.140625" style="1" bestFit="1" customWidth="1" collapsed="1"/>
    <col min="7203" max="7204" width="12.7109375" style="1" customWidth="1" collapsed="1"/>
    <col min="7205" max="7205" width="12.28515625" style="1" customWidth="1" collapsed="1"/>
    <col min="7206" max="7421" width="9.140625" style="1" collapsed="1"/>
    <col min="7422" max="7422" width="75.140625" style="1" customWidth="1" collapsed="1"/>
    <col min="7423" max="7433" width="8.85546875" style="1" customWidth="1" collapsed="1"/>
    <col min="7434" max="7434" width="8.85546875" style="1" bestFit="1" customWidth="1" collapsed="1"/>
    <col min="7435" max="7449" width="8.85546875" style="1" customWidth="1" collapsed="1"/>
    <col min="7450" max="7452" width="10.140625" style="1" bestFit="1" customWidth="1" collapsed="1"/>
    <col min="7453" max="7453" width="9.5703125" style="1" customWidth="1" collapsed="1"/>
    <col min="7454" max="7454" width="9.7109375" style="1" customWidth="1" collapsed="1"/>
    <col min="7455" max="7455" width="10" style="1" customWidth="1" collapsed="1"/>
    <col min="7456" max="7458" width="10.140625" style="1" bestFit="1" customWidth="1" collapsed="1"/>
    <col min="7459" max="7460" width="12.7109375" style="1" customWidth="1" collapsed="1"/>
    <col min="7461" max="7461" width="12.28515625" style="1" customWidth="1" collapsed="1"/>
    <col min="7462" max="7677" width="9.140625" style="1" collapsed="1"/>
    <col min="7678" max="7678" width="75.140625" style="1" customWidth="1" collapsed="1"/>
    <col min="7679" max="7689" width="8.85546875" style="1" customWidth="1" collapsed="1"/>
    <col min="7690" max="7690" width="8.85546875" style="1" bestFit="1" customWidth="1" collapsed="1"/>
    <col min="7691" max="7705" width="8.85546875" style="1" customWidth="1" collapsed="1"/>
    <col min="7706" max="7708" width="10.140625" style="1" bestFit="1" customWidth="1" collapsed="1"/>
    <col min="7709" max="7709" width="9.5703125" style="1" customWidth="1" collapsed="1"/>
    <col min="7710" max="7710" width="9.7109375" style="1" customWidth="1" collapsed="1"/>
    <col min="7711" max="7711" width="10" style="1" customWidth="1" collapsed="1"/>
    <col min="7712" max="7714" width="10.140625" style="1" bestFit="1" customWidth="1" collapsed="1"/>
    <col min="7715" max="7716" width="12.7109375" style="1" customWidth="1" collapsed="1"/>
    <col min="7717" max="7717" width="12.28515625" style="1" customWidth="1" collapsed="1"/>
    <col min="7718" max="7933" width="9.140625" style="1" collapsed="1"/>
    <col min="7934" max="7934" width="75.140625" style="1" customWidth="1" collapsed="1"/>
    <col min="7935" max="7945" width="8.85546875" style="1" customWidth="1" collapsed="1"/>
    <col min="7946" max="7946" width="8.85546875" style="1" bestFit="1" customWidth="1" collapsed="1"/>
    <col min="7947" max="7961" width="8.85546875" style="1" customWidth="1" collapsed="1"/>
    <col min="7962" max="7964" width="10.140625" style="1" bestFit="1" customWidth="1" collapsed="1"/>
    <col min="7965" max="7965" width="9.5703125" style="1" customWidth="1" collapsed="1"/>
    <col min="7966" max="7966" width="9.7109375" style="1" customWidth="1" collapsed="1"/>
    <col min="7967" max="7967" width="10" style="1" customWidth="1" collapsed="1"/>
    <col min="7968" max="7970" width="10.140625" style="1" bestFit="1" customWidth="1" collapsed="1"/>
    <col min="7971" max="7972" width="12.7109375" style="1" customWidth="1" collapsed="1"/>
    <col min="7973" max="7973" width="12.28515625" style="1" customWidth="1" collapsed="1"/>
    <col min="7974" max="8189" width="9.140625" style="1" collapsed="1"/>
    <col min="8190" max="8190" width="75.140625" style="1" customWidth="1" collapsed="1"/>
    <col min="8191" max="8201" width="8.85546875" style="1" customWidth="1" collapsed="1"/>
    <col min="8202" max="8202" width="8.85546875" style="1" bestFit="1" customWidth="1" collapsed="1"/>
    <col min="8203" max="8217" width="8.85546875" style="1" customWidth="1" collapsed="1"/>
    <col min="8218" max="8220" width="10.140625" style="1" bestFit="1" customWidth="1" collapsed="1"/>
    <col min="8221" max="8221" width="9.5703125" style="1" customWidth="1" collapsed="1"/>
    <col min="8222" max="8222" width="9.7109375" style="1" customWidth="1" collapsed="1"/>
    <col min="8223" max="8223" width="10" style="1" customWidth="1" collapsed="1"/>
    <col min="8224" max="8226" width="10.140625" style="1" bestFit="1" customWidth="1" collapsed="1"/>
    <col min="8227" max="8228" width="12.7109375" style="1" customWidth="1" collapsed="1"/>
    <col min="8229" max="8229" width="12.28515625" style="1" customWidth="1" collapsed="1"/>
    <col min="8230" max="8445" width="9.140625" style="1" collapsed="1"/>
    <col min="8446" max="8446" width="75.140625" style="1" customWidth="1" collapsed="1"/>
    <col min="8447" max="8457" width="8.85546875" style="1" customWidth="1" collapsed="1"/>
    <col min="8458" max="8458" width="8.85546875" style="1" bestFit="1" customWidth="1" collapsed="1"/>
    <col min="8459" max="8473" width="8.85546875" style="1" customWidth="1" collapsed="1"/>
    <col min="8474" max="8476" width="10.140625" style="1" bestFit="1" customWidth="1" collapsed="1"/>
    <col min="8477" max="8477" width="9.5703125" style="1" customWidth="1" collapsed="1"/>
    <col min="8478" max="8478" width="9.7109375" style="1" customWidth="1" collapsed="1"/>
    <col min="8479" max="8479" width="10" style="1" customWidth="1" collapsed="1"/>
    <col min="8480" max="8482" width="10.140625" style="1" bestFit="1" customWidth="1" collapsed="1"/>
    <col min="8483" max="8484" width="12.7109375" style="1" customWidth="1" collapsed="1"/>
    <col min="8485" max="8485" width="12.28515625" style="1" customWidth="1" collapsed="1"/>
    <col min="8486" max="8701" width="9.140625" style="1" collapsed="1"/>
    <col min="8702" max="8702" width="75.140625" style="1" customWidth="1" collapsed="1"/>
    <col min="8703" max="8713" width="8.85546875" style="1" customWidth="1" collapsed="1"/>
    <col min="8714" max="8714" width="8.85546875" style="1" bestFit="1" customWidth="1" collapsed="1"/>
    <col min="8715" max="8729" width="8.85546875" style="1" customWidth="1" collapsed="1"/>
    <col min="8730" max="8732" width="10.140625" style="1" bestFit="1" customWidth="1" collapsed="1"/>
    <col min="8733" max="8733" width="9.5703125" style="1" customWidth="1" collapsed="1"/>
    <col min="8734" max="8734" width="9.7109375" style="1" customWidth="1" collapsed="1"/>
    <col min="8735" max="8735" width="10" style="1" customWidth="1" collapsed="1"/>
    <col min="8736" max="8738" width="10.140625" style="1" bestFit="1" customWidth="1" collapsed="1"/>
    <col min="8739" max="8740" width="12.7109375" style="1" customWidth="1" collapsed="1"/>
    <col min="8741" max="8741" width="12.28515625" style="1" customWidth="1" collapsed="1"/>
    <col min="8742" max="8957" width="9.140625" style="1" collapsed="1"/>
    <col min="8958" max="8958" width="75.140625" style="1" customWidth="1" collapsed="1"/>
    <col min="8959" max="8969" width="8.85546875" style="1" customWidth="1" collapsed="1"/>
    <col min="8970" max="8970" width="8.85546875" style="1" bestFit="1" customWidth="1" collapsed="1"/>
    <col min="8971" max="8985" width="8.85546875" style="1" customWidth="1" collapsed="1"/>
    <col min="8986" max="8988" width="10.140625" style="1" bestFit="1" customWidth="1" collapsed="1"/>
    <col min="8989" max="8989" width="9.5703125" style="1" customWidth="1" collapsed="1"/>
    <col min="8990" max="8990" width="9.7109375" style="1" customWidth="1" collapsed="1"/>
    <col min="8991" max="8991" width="10" style="1" customWidth="1" collapsed="1"/>
    <col min="8992" max="8994" width="10.140625" style="1" bestFit="1" customWidth="1" collapsed="1"/>
    <col min="8995" max="8996" width="12.7109375" style="1" customWidth="1" collapsed="1"/>
    <col min="8997" max="8997" width="12.28515625" style="1" customWidth="1" collapsed="1"/>
    <col min="8998" max="9213" width="9.140625" style="1" collapsed="1"/>
    <col min="9214" max="9214" width="75.140625" style="1" customWidth="1" collapsed="1"/>
    <col min="9215" max="9225" width="8.85546875" style="1" customWidth="1" collapsed="1"/>
    <col min="9226" max="9226" width="8.85546875" style="1" bestFit="1" customWidth="1" collapsed="1"/>
    <col min="9227" max="9241" width="8.85546875" style="1" customWidth="1" collapsed="1"/>
    <col min="9242" max="9244" width="10.140625" style="1" bestFit="1" customWidth="1" collapsed="1"/>
    <col min="9245" max="9245" width="9.5703125" style="1" customWidth="1" collapsed="1"/>
    <col min="9246" max="9246" width="9.7109375" style="1" customWidth="1" collapsed="1"/>
    <col min="9247" max="9247" width="10" style="1" customWidth="1" collapsed="1"/>
    <col min="9248" max="9250" width="10.140625" style="1" bestFit="1" customWidth="1" collapsed="1"/>
    <col min="9251" max="9252" width="12.7109375" style="1" customWidth="1" collapsed="1"/>
    <col min="9253" max="9253" width="12.28515625" style="1" customWidth="1" collapsed="1"/>
    <col min="9254" max="9469" width="9.140625" style="1" collapsed="1"/>
    <col min="9470" max="9470" width="75.140625" style="1" customWidth="1" collapsed="1"/>
    <col min="9471" max="9481" width="8.85546875" style="1" customWidth="1" collapsed="1"/>
    <col min="9482" max="9482" width="8.85546875" style="1" bestFit="1" customWidth="1" collapsed="1"/>
    <col min="9483" max="9497" width="8.85546875" style="1" customWidth="1" collapsed="1"/>
    <col min="9498" max="9500" width="10.140625" style="1" bestFit="1" customWidth="1" collapsed="1"/>
    <col min="9501" max="9501" width="9.5703125" style="1" customWidth="1" collapsed="1"/>
    <col min="9502" max="9502" width="9.7109375" style="1" customWidth="1" collapsed="1"/>
    <col min="9503" max="9503" width="10" style="1" customWidth="1" collapsed="1"/>
    <col min="9504" max="9506" width="10.140625" style="1" bestFit="1" customWidth="1" collapsed="1"/>
    <col min="9507" max="9508" width="12.7109375" style="1" customWidth="1" collapsed="1"/>
    <col min="9509" max="9509" width="12.28515625" style="1" customWidth="1" collapsed="1"/>
    <col min="9510" max="9725" width="9.140625" style="1" collapsed="1"/>
    <col min="9726" max="9726" width="75.140625" style="1" customWidth="1" collapsed="1"/>
    <col min="9727" max="9737" width="8.85546875" style="1" customWidth="1" collapsed="1"/>
    <col min="9738" max="9738" width="8.85546875" style="1" bestFit="1" customWidth="1" collapsed="1"/>
    <col min="9739" max="9753" width="8.85546875" style="1" customWidth="1" collapsed="1"/>
    <col min="9754" max="9756" width="10.140625" style="1" bestFit="1" customWidth="1" collapsed="1"/>
    <col min="9757" max="9757" width="9.5703125" style="1" customWidth="1" collapsed="1"/>
    <col min="9758" max="9758" width="9.7109375" style="1" customWidth="1" collapsed="1"/>
    <col min="9759" max="9759" width="10" style="1" customWidth="1" collapsed="1"/>
    <col min="9760" max="9762" width="10.140625" style="1" bestFit="1" customWidth="1" collapsed="1"/>
    <col min="9763" max="9764" width="12.7109375" style="1" customWidth="1" collapsed="1"/>
    <col min="9765" max="9765" width="12.28515625" style="1" customWidth="1" collapsed="1"/>
    <col min="9766" max="9981" width="9.140625" style="1" collapsed="1"/>
    <col min="9982" max="9982" width="75.140625" style="1" customWidth="1" collapsed="1"/>
    <col min="9983" max="9993" width="8.85546875" style="1" customWidth="1" collapsed="1"/>
    <col min="9994" max="9994" width="8.85546875" style="1" bestFit="1" customWidth="1" collapsed="1"/>
    <col min="9995" max="10009" width="8.85546875" style="1" customWidth="1" collapsed="1"/>
    <col min="10010" max="10012" width="10.140625" style="1" bestFit="1" customWidth="1" collapsed="1"/>
    <col min="10013" max="10013" width="9.5703125" style="1" customWidth="1" collapsed="1"/>
    <col min="10014" max="10014" width="9.7109375" style="1" customWidth="1" collapsed="1"/>
    <col min="10015" max="10015" width="10" style="1" customWidth="1" collapsed="1"/>
    <col min="10016" max="10018" width="10.140625" style="1" bestFit="1" customWidth="1" collapsed="1"/>
    <col min="10019" max="10020" width="12.7109375" style="1" customWidth="1" collapsed="1"/>
    <col min="10021" max="10021" width="12.28515625" style="1" customWidth="1" collapsed="1"/>
    <col min="10022" max="10237" width="9.140625" style="1" collapsed="1"/>
    <col min="10238" max="10238" width="75.140625" style="1" customWidth="1" collapsed="1"/>
    <col min="10239" max="10249" width="8.85546875" style="1" customWidth="1" collapsed="1"/>
    <col min="10250" max="10250" width="8.85546875" style="1" bestFit="1" customWidth="1" collapsed="1"/>
    <col min="10251" max="10265" width="8.85546875" style="1" customWidth="1" collapsed="1"/>
    <col min="10266" max="10268" width="10.140625" style="1" bestFit="1" customWidth="1" collapsed="1"/>
    <col min="10269" max="10269" width="9.5703125" style="1" customWidth="1" collapsed="1"/>
    <col min="10270" max="10270" width="9.7109375" style="1" customWidth="1" collapsed="1"/>
    <col min="10271" max="10271" width="10" style="1" customWidth="1" collapsed="1"/>
    <col min="10272" max="10274" width="10.140625" style="1" bestFit="1" customWidth="1" collapsed="1"/>
    <col min="10275" max="10276" width="12.7109375" style="1" customWidth="1" collapsed="1"/>
    <col min="10277" max="10277" width="12.28515625" style="1" customWidth="1" collapsed="1"/>
    <col min="10278" max="10493" width="9.140625" style="1" collapsed="1"/>
    <col min="10494" max="10494" width="75.140625" style="1" customWidth="1" collapsed="1"/>
    <col min="10495" max="10505" width="8.85546875" style="1" customWidth="1" collapsed="1"/>
    <col min="10506" max="10506" width="8.85546875" style="1" bestFit="1" customWidth="1" collapsed="1"/>
    <col min="10507" max="10521" width="8.85546875" style="1" customWidth="1" collapsed="1"/>
    <col min="10522" max="10524" width="10.140625" style="1" bestFit="1" customWidth="1" collapsed="1"/>
    <col min="10525" max="10525" width="9.5703125" style="1" customWidth="1" collapsed="1"/>
    <col min="10526" max="10526" width="9.7109375" style="1" customWidth="1" collapsed="1"/>
    <col min="10527" max="10527" width="10" style="1" customWidth="1" collapsed="1"/>
    <col min="10528" max="10530" width="10.140625" style="1" bestFit="1" customWidth="1" collapsed="1"/>
    <col min="10531" max="10532" width="12.7109375" style="1" customWidth="1" collapsed="1"/>
    <col min="10533" max="10533" width="12.28515625" style="1" customWidth="1" collapsed="1"/>
    <col min="10534" max="10749" width="9.140625" style="1" collapsed="1"/>
    <col min="10750" max="10750" width="75.140625" style="1" customWidth="1" collapsed="1"/>
    <col min="10751" max="10761" width="8.85546875" style="1" customWidth="1" collapsed="1"/>
    <col min="10762" max="10762" width="8.85546875" style="1" bestFit="1" customWidth="1" collapsed="1"/>
    <col min="10763" max="10777" width="8.85546875" style="1" customWidth="1" collapsed="1"/>
    <col min="10778" max="10780" width="10.140625" style="1" bestFit="1" customWidth="1" collapsed="1"/>
    <col min="10781" max="10781" width="9.5703125" style="1" customWidth="1" collapsed="1"/>
    <col min="10782" max="10782" width="9.7109375" style="1" customWidth="1" collapsed="1"/>
    <col min="10783" max="10783" width="10" style="1" customWidth="1" collapsed="1"/>
    <col min="10784" max="10786" width="10.140625" style="1" bestFit="1" customWidth="1" collapsed="1"/>
    <col min="10787" max="10788" width="12.7109375" style="1" customWidth="1" collapsed="1"/>
    <col min="10789" max="10789" width="12.28515625" style="1" customWidth="1" collapsed="1"/>
    <col min="10790" max="11005" width="9.140625" style="1" collapsed="1"/>
    <col min="11006" max="11006" width="75.140625" style="1" customWidth="1" collapsed="1"/>
    <col min="11007" max="11017" width="8.85546875" style="1" customWidth="1" collapsed="1"/>
    <col min="11018" max="11018" width="8.85546875" style="1" bestFit="1" customWidth="1" collapsed="1"/>
    <col min="11019" max="11033" width="8.85546875" style="1" customWidth="1" collapsed="1"/>
    <col min="11034" max="11036" width="10.140625" style="1" bestFit="1" customWidth="1" collapsed="1"/>
    <col min="11037" max="11037" width="9.5703125" style="1" customWidth="1" collapsed="1"/>
    <col min="11038" max="11038" width="9.7109375" style="1" customWidth="1" collapsed="1"/>
    <col min="11039" max="11039" width="10" style="1" customWidth="1" collapsed="1"/>
    <col min="11040" max="11042" width="10.140625" style="1" bestFit="1" customWidth="1" collapsed="1"/>
    <col min="11043" max="11044" width="12.7109375" style="1" customWidth="1" collapsed="1"/>
    <col min="11045" max="11045" width="12.28515625" style="1" customWidth="1" collapsed="1"/>
    <col min="11046" max="11261" width="9.140625" style="1" collapsed="1"/>
    <col min="11262" max="11262" width="75.140625" style="1" customWidth="1" collapsed="1"/>
    <col min="11263" max="11273" width="8.85546875" style="1" customWidth="1" collapsed="1"/>
    <col min="11274" max="11274" width="8.85546875" style="1" bestFit="1" customWidth="1" collapsed="1"/>
    <col min="11275" max="11289" width="8.85546875" style="1" customWidth="1" collapsed="1"/>
    <col min="11290" max="11292" width="10.140625" style="1" bestFit="1" customWidth="1" collapsed="1"/>
    <col min="11293" max="11293" width="9.5703125" style="1" customWidth="1" collapsed="1"/>
    <col min="11294" max="11294" width="9.7109375" style="1" customWidth="1" collapsed="1"/>
    <col min="11295" max="11295" width="10" style="1" customWidth="1" collapsed="1"/>
    <col min="11296" max="11298" width="10.140625" style="1" bestFit="1" customWidth="1" collapsed="1"/>
    <col min="11299" max="11300" width="12.7109375" style="1" customWidth="1" collapsed="1"/>
    <col min="11301" max="11301" width="12.28515625" style="1" customWidth="1" collapsed="1"/>
    <col min="11302" max="11517" width="9.140625" style="1" collapsed="1"/>
    <col min="11518" max="11518" width="75.140625" style="1" customWidth="1" collapsed="1"/>
    <col min="11519" max="11529" width="8.85546875" style="1" customWidth="1" collapsed="1"/>
    <col min="11530" max="11530" width="8.85546875" style="1" bestFit="1" customWidth="1" collapsed="1"/>
    <col min="11531" max="11545" width="8.85546875" style="1" customWidth="1" collapsed="1"/>
    <col min="11546" max="11548" width="10.140625" style="1" bestFit="1" customWidth="1" collapsed="1"/>
    <col min="11549" max="11549" width="9.5703125" style="1" customWidth="1" collapsed="1"/>
    <col min="11550" max="11550" width="9.7109375" style="1" customWidth="1" collapsed="1"/>
    <col min="11551" max="11551" width="10" style="1" customWidth="1" collapsed="1"/>
    <col min="11552" max="11554" width="10.140625" style="1" bestFit="1" customWidth="1" collapsed="1"/>
    <col min="11555" max="11556" width="12.7109375" style="1" customWidth="1" collapsed="1"/>
    <col min="11557" max="11557" width="12.28515625" style="1" customWidth="1" collapsed="1"/>
    <col min="11558" max="11773" width="9.140625" style="1" collapsed="1"/>
    <col min="11774" max="11774" width="75.140625" style="1" customWidth="1" collapsed="1"/>
    <col min="11775" max="11785" width="8.85546875" style="1" customWidth="1" collapsed="1"/>
    <col min="11786" max="11786" width="8.85546875" style="1" bestFit="1" customWidth="1" collapsed="1"/>
    <col min="11787" max="11801" width="8.85546875" style="1" customWidth="1" collapsed="1"/>
    <col min="11802" max="11804" width="10.140625" style="1" bestFit="1" customWidth="1" collapsed="1"/>
    <col min="11805" max="11805" width="9.5703125" style="1" customWidth="1" collapsed="1"/>
    <col min="11806" max="11806" width="9.7109375" style="1" customWidth="1" collapsed="1"/>
    <col min="11807" max="11807" width="10" style="1" customWidth="1" collapsed="1"/>
    <col min="11808" max="11810" width="10.140625" style="1" bestFit="1" customWidth="1" collapsed="1"/>
    <col min="11811" max="11812" width="12.7109375" style="1" customWidth="1" collapsed="1"/>
    <col min="11813" max="11813" width="12.28515625" style="1" customWidth="1" collapsed="1"/>
    <col min="11814" max="12029" width="9.140625" style="1" collapsed="1"/>
    <col min="12030" max="12030" width="75.140625" style="1" customWidth="1" collapsed="1"/>
    <col min="12031" max="12041" width="8.85546875" style="1" customWidth="1" collapsed="1"/>
    <col min="12042" max="12042" width="8.85546875" style="1" bestFit="1" customWidth="1" collapsed="1"/>
    <col min="12043" max="12057" width="8.85546875" style="1" customWidth="1" collapsed="1"/>
    <col min="12058" max="12060" width="10.140625" style="1" bestFit="1" customWidth="1" collapsed="1"/>
    <col min="12061" max="12061" width="9.5703125" style="1" customWidth="1" collapsed="1"/>
    <col min="12062" max="12062" width="9.7109375" style="1" customWidth="1" collapsed="1"/>
    <col min="12063" max="12063" width="10" style="1" customWidth="1" collapsed="1"/>
    <col min="12064" max="12066" width="10.140625" style="1" bestFit="1" customWidth="1" collapsed="1"/>
    <col min="12067" max="12068" width="12.7109375" style="1" customWidth="1" collapsed="1"/>
    <col min="12069" max="12069" width="12.28515625" style="1" customWidth="1" collapsed="1"/>
    <col min="12070" max="12285" width="9.140625" style="1" collapsed="1"/>
    <col min="12286" max="12286" width="75.140625" style="1" customWidth="1" collapsed="1"/>
    <col min="12287" max="12297" width="8.85546875" style="1" customWidth="1" collapsed="1"/>
    <col min="12298" max="12298" width="8.85546875" style="1" bestFit="1" customWidth="1" collapsed="1"/>
    <col min="12299" max="12313" width="8.85546875" style="1" customWidth="1" collapsed="1"/>
    <col min="12314" max="12316" width="10.140625" style="1" bestFit="1" customWidth="1" collapsed="1"/>
    <col min="12317" max="12317" width="9.5703125" style="1" customWidth="1" collapsed="1"/>
    <col min="12318" max="12318" width="9.7109375" style="1" customWidth="1" collapsed="1"/>
    <col min="12319" max="12319" width="10" style="1" customWidth="1" collapsed="1"/>
    <col min="12320" max="12322" width="10.140625" style="1" bestFit="1" customWidth="1" collapsed="1"/>
    <col min="12323" max="12324" width="12.7109375" style="1" customWidth="1" collapsed="1"/>
    <col min="12325" max="12325" width="12.28515625" style="1" customWidth="1" collapsed="1"/>
    <col min="12326" max="12541" width="9.140625" style="1" collapsed="1"/>
    <col min="12542" max="12542" width="75.140625" style="1" customWidth="1" collapsed="1"/>
    <col min="12543" max="12553" width="8.85546875" style="1" customWidth="1" collapsed="1"/>
    <col min="12554" max="12554" width="8.85546875" style="1" bestFit="1" customWidth="1" collapsed="1"/>
    <col min="12555" max="12569" width="8.85546875" style="1" customWidth="1" collapsed="1"/>
    <col min="12570" max="12572" width="10.140625" style="1" bestFit="1" customWidth="1" collapsed="1"/>
    <col min="12573" max="12573" width="9.5703125" style="1" customWidth="1" collapsed="1"/>
    <col min="12574" max="12574" width="9.7109375" style="1" customWidth="1" collapsed="1"/>
    <col min="12575" max="12575" width="10" style="1" customWidth="1" collapsed="1"/>
    <col min="12576" max="12578" width="10.140625" style="1" bestFit="1" customWidth="1" collapsed="1"/>
    <col min="12579" max="12580" width="12.7109375" style="1" customWidth="1" collapsed="1"/>
    <col min="12581" max="12581" width="12.28515625" style="1" customWidth="1" collapsed="1"/>
    <col min="12582" max="12797" width="9.140625" style="1" collapsed="1"/>
    <col min="12798" max="12798" width="75.140625" style="1" customWidth="1" collapsed="1"/>
    <col min="12799" max="12809" width="8.85546875" style="1" customWidth="1" collapsed="1"/>
    <col min="12810" max="12810" width="8.85546875" style="1" bestFit="1" customWidth="1" collapsed="1"/>
    <col min="12811" max="12825" width="8.85546875" style="1" customWidth="1" collapsed="1"/>
    <col min="12826" max="12828" width="10.140625" style="1" bestFit="1" customWidth="1" collapsed="1"/>
    <col min="12829" max="12829" width="9.5703125" style="1" customWidth="1" collapsed="1"/>
    <col min="12830" max="12830" width="9.7109375" style="1" customWidth="1" collapsed="1"/>
    <col min="12831" max="12831" width="10" style="1" customWidth="1" collapsed="1"/>
    <col min="12832" max="12834" width="10.140625" style="1" bestFit="1" customWidth="1" collapsed="1"/>
    <col min="12835" max="12836" width="12.7109375" style="1" customWidth="1" collapsed="1"/>
    <col min="12837" max="12837" width="12.28515625" style="1" customWidth="1" collapsed="1"/>
    <col min="12838" max="13053" width="9.140625" style="1" collapsed="1"/>
    <col min="13054" max="13054" width="75.140625" style="1" customWidth="1" collapsed="1"/>
    <col min="13055" max="13065" width="8.85546875" style="1" customWidth="1" collapsed="1"/>
    <col min="13066" max="13066" width="8.85546875" style="1" bestFit="1" customWidth="1" collapsed="1"/>
    <col min="13067" max="13081" width="8.85546875" style="1" customWidth="1" collapsed="1"/>
    <col min="13082" max="13084" width="10.140625" style="1" bestFit="1" customWidth="1" collapsed="1"/>
    <col min="13085" max="13085" width="9.5703125" style="1" customWidth="1" collapsed="1"/>
    <col min="13086" max="13086" width="9.7109375" style="1" customWidth="1" collapsed="1"/>
    <col min="13087" max="13087" width="10" style="1" customWidth="1" collapsed="1"/>
    <col min="13088" max="13090" width="10.140625" style="1" bestFit="1" customWidth="1" collapsed="1"/>
    <col min="13091" max="13092" width="12.7109375" style="1" customWidth="1" collapsed="1"/>
    <col min="13093" max="13093" width="12.28515625" style="1" customWidth="1" collapsed="1"/>
    <col min="13094" max="13309" width="9.140625" style="1" collapsed="1"/>
    <col min="13310" max="13310" width="75.140625" style="1" customWidth="1" collapsed="1"/>
    <col min="13311" max="13321" width="8.85546875" style="1" customWidth="1" collapsed="1"/>
    <col min="13322" max="13322" width="8.85546875" style="1" bestFit="1" customWidth="1" collapsed="1"/>
    <col min="13323" max="13337" width="8.85546875" style="1" customWidth="1" collapsed="1"/>
    <col min="13338" max="13340" width="10.140625" style="1" bestFit="1" customWidth="1" collapsed="1"/>
    <col min="13341" max="13341" width="9.5703125" style="1" customWidth="1" collapsed="1"/>
    <col min="13342" max="13342" width="9.7109375" style="1" customWidth="1" collapsed="1"/>
    <col min="13343" max="13343" width="10" style="1" customWidth="1" collapsed="1"/>
    <col min="13344" max="13346" width="10.140625" style="1" bestFit="1" customWidth="1" collapsed="1"/>
    <col min="13347" max="13348" width="12.7109375" style="1" customWidth="1" collapsed="1"/>
    <col min="13349" max="13349" width="12.28515625" style="1" customWidth="1" collapsed="1"/>
    <col min="13350" max="13565" width="9.140625" style="1" collapsed="1"/>
    <col min="13566" max="13566" width="75.140625" style="1" customWidth="1" collapsed="1"/>
    <col min="13567" max="13577" width="8.85546875" style="1" customWidth="1" collapsed="1"/>
    <col min="13578" max="13578" width="8.85546875" style="1" bestFit="1" customWidth="1" collapsed="1"/>
    <col min="13579" max="13593" width="8.85546875" style="1" customWidth="1" collapsed="1"/>
    <col min="13594" max="13596" width="10.140625" style="1" bestFit="1" customWidth="1" collapsed="1"/>
    <col min="13597" max="13597" width="9.5703125" style="1" customWidth="1" collapsed="1"/>
    <col min="13598" max="13598" width="9.7109375" style="1" customWidth="1" collapsed="1"/>
    <col min="13599" max="13599" width="10" style="1" customWidth="1" collapsed="1"/>
    <col min="13600" max="13602" width="10.140625" style="1" bestFit="1" customWidth="1" collapsed="1"/>
    <col min="13603" max="13604" width="12.7109375" style="1" customWidth="1" collapsed="1"/>
    <col min="13605" max="13605" width="12.28515625" style="1" customWidth="1" collapsed="1"/>
    <col min="13606" max="13821" width="9.140625" style="1" collapsed="1"/>
    <col min="13822" max="13822" width="75.140625" style="1" customWidth="1" collapsed="1"/>
    <col min="13823" max="13833" width="8.85546875" style="1" customWidth="1" collapsed="1"/>
    <col min="13834" max="13834" width="8.85546875" style="1" bestFit="1" customWidth="1" collapsed="1"/>
    <col min="13835" max="13849" width="8.85546875" style="1" customWidth="1" collapsed="1"/>
    <col min="13850" max="13852" width="10.140625" style="1" bestFit="1" customWidth="1" collapsed="1"/>
    <col min="13853" max="13853" width="9.5703125" style="1" customWidth="1" collapsed="1"/>
    <col min="13854" max="13854" width="9.7109375" style="1" customWidth="1" collapsed="1"/>
    <col min="13855" max="13855" width="10" style="1" customWidth="1" collapsed="1"/>
    <col min="13856" max="13858" width="10.140625" style="1" bestFit="1" customWidth="1" collapsed="1"/>
    <col min="13859" max="13860" width="12.7109375" style="1" customWidth="1" collapsed="1"/>
    <col min="13861" max="13861" width="12.28515625" style="1" customWidth="1" collapsed="1"/>
    <col min="13862" max="14077" width="9.140625" style="1" collapsed="1"/>
    <col min="14078" max="14078" width="75.140625" style="1" customWidth="1" collapsed="1"/>
    <col min="14079" max="14089" width="8.85546875" style="1" customWidth="1" collapsed="1"/>
    <col min="14090" max="14090" width="8.85546875" style="1" bestFit="1" customWidth="1" collapsed="1"/>
    <col min="14091" max="14105" width="8.85546875" style="1" customWidth="1" collapsed="1"/>
    <col min="14106" max="14108" width="10.140625" style="1" bestFit="1" customWidth="1" collapsed="1"/>
    <col min="14109" max="14109" width="9.5703125" style="1" customWidth="1" collapsed="1"/>
    <col min="14110" max="14110" width="9.7109375" style="1" customWidth="1" collapsed="1"/>
    <col min="14111" max="14111" width="10" style="1" customWidth="1" collapsed="1"/>
    <col min="14112" max="14114" width="10.140625" style="1" bestFit="1" customWidth="1" collapsed="1"/>
    <col min="14115" max="14116" width="12.7109375" style="1" customWidth="1" collapsed="1"/>
    <col min="14117" max="14117" width="12.28515625" style="1" customWidth="1" collapsed="1"/>
    <col min="14118" max="14333" width="9.140625" style="1" collapsed="1"/>
    <col min="14334" max="14334" width="75.140625" style="1" customWidth="1" collapsed="1"/>
    <col min="14335" max="14345" width="8.85546875" style="1" customWidth="1" collapsed="1"/>
    <col min="14346" max="14346" width="8.85546875" style="1" bestFit="1" customWidth="1" collapsed="1"/>
    <col min="14347" max="14361" width="8.85546875" style="1" customWidth="1" collapsed="1"/>
    <col min="14362" max="14364" width="10.140625" style="1" bestFit="1" customWidth="1" collapsed="1"/>
    <col min="14365" max="14365" width="9.5703125" style="1" customWidth="1" collapsed="1"/>
    <col min="14366" max="14366" width="9.7109375" style="1" customWidth="1" collapsed="1"/>
    <col min="14367" max="14367" width="10" style="1" customWidth="1" collapsed="1"/>
    <col min="14368" max="14370" width="10.140625" style="1" bestFit="1" customWidth="1" collapsed="1"/>
    <col min="14371" max="14372" width="12.7109375" style="1" customWidth="1" collapsed="1"/>
    <col min="14373" max="14373" width="12.28515625" style="1" customWidth="1" collapsed="1"/>
    <col min="14374" max="14589" width="9.140625" style="1" collapsed="1"/>
    <col min="14590" max="14590" width="75.140625" style="1" customWidth="1" collapsed="1"/>
    <col min="14591" max="14601" width="8.85546875" style="1" customWidth="1" collapsed="1"/>
    <col min="14602" max="14602" width="8.85546875" style="1" bestFit="1" customWidth="1" collapsed="1"/>
    <col min="14603" max="14617" width="8.85546875" style="1" customWidth="1" collapsed="1"/>
    <col min="14618" max="14620" width="10.140625" style="1" bestFit="1" customWidth="1" collapsed="1"/>
    <col min="14621" max="14621" width="9.5703125" style="1" customWidth="1" collapsed="1"/>
    <col min="14622" max="14622" width="9.7109375" style="1" customWidth="1" collapsed="1"/>
    <col min="14623" max="14623" width="10" style="1" customWidth="1" collapsed="1"/>
    <col min="14624" max="14626" width="10.140625" style="1" bestFit="1" customWidth="1" collapsed="1"/>
    <col min="14627" max="14628" width="12.7109375" style="1" customWidth="1" collapsed="1"/>
    <col min="14629" max="14629" width="12.28515625" style="1" customWidth="1" collapsed="1"/>
    <col min="14630" max="14845" width="9.140625" style="1" collapsed="1"/>
    <col min="14846" max="14846" width="75.140625" style="1" customWidth="1" collapsed="1"/>
    <col min="14847" max="14857" width="8.85546875" style="1" customWidth="1" collapsed="1"/>
    <col min="14858" max="14858" width="8.85546875" style="1" bestFit="1" customWidth="1" collapsed="1"/>
    <col min="14859" max="14873" width="8.85546875" style="1" customWidth="1" collapsed="1"/>
    <col min="14874" max="14876" width="10.140625" style="1" bestFit="1" customWidth="1" collapsed="1"/>
    <col min="14877" max="14877" width="9.5703125" style="1" customWidth="1" collapsed="1"/>
    <col min="14878" max="14878" width="9.7109375" style="1" customWidth="1" collapsed="1"/>
    <col min="14879" max="14879" width="10" style="1" customWidth="1" collapsed="1"/>
    <col min="14880" max="14882" width="10.140625" style="1" bestFit="1" customWidth="1" collapsed="1"/>
    <col min="14883" max="14884" width="12.7109375" style="1" customWidth="1" collapsed="1"/>
    <col min="14885" max="14885" width="12.28515625" style="1" customWidth="1" collapsed="1"/>
    <col min="14886" max="15101" width="9.140625" style="1" collapsed="1"/>
    <col min="15102" max="15102" width="75.140625" style="1" customWidth="1" collapsed="1"/>
    <col min="15103" max="15113" width="8.85546875" style="1" customWidth="1" collapsed="1"/>
    <col min="15114" max="15114" width="8.85546875" style="1" bestFit="1" customWidth="1" collapsed="1"/>
    <col min="15115" max="15129" width="8.85546875" style="1" customWidth="1" collapsed="1"/>
    <col min="15130" max="15132" width="10.140625" style="1" bestFit="1" customWidth="1" collapsed="1"/>
    <col min="15133" max="15133" width="9.5703125" style="1" customWidth="1" collapsed="1"/>
    <col min="15134" max="15134" width="9.7109375" style="1" customWidth="1" collapsed="1"/>
    <col min="15135" max="15135" width="10" style="1" customWidth="1" collapsed="1"/>
    <col min="15136" max="15138" width="10.140625" style="1" bestFit="1" customWidth="1" collapsed="1"/>
    <col min="15139" max="15140" width="12.7109375" style="1" customWidth="1" collapsed="1"/>
    <col min="15141" max="15141" width="12.28515625" style="1" customWidth="1" collapsed="1"/>
    <col min="15142" max="15357" width="9.140625" style="1" collapsed="1"/>
    <col min="15358" max="15358" width="75.140625" style="1" customWidth="1" collapsed="1"/>
    <col min="15359" max="15369" width="8.85546875" style="1" customWidth="1" collapsed="1"/>
    <col min="15370" max="15370" width="8.85546875" style="1" bestFit="1" customWidth="1" collapsed="1"/>
    <col min="15371" max="15385" width="8.85546875" style="1" customWidth="1" collapsed="1"/>
    <col min="15386" max="15388" width="10.140625" style="1" bestFit="1" customWidth="1" collapsed="1"/>
    <col min="15389" max="15389" width="9.5703125" style="1" customWidth="1" collapsed="1"/>
    <col min="15390" max="15390" width="9.7109375" style="1" customWidth="1" collapsed="1"/>
    <col min="15391" max="15391" width="10" style="1" customWidth="1" collapsed="1"/>
    <col min="15392" max="15394" width="10.140625" style="1" bestFit="1" customWidth="1" collapsed="1"/>
    <col min="15395" max="15396" width="12.7109375" style="1" customWidth="1" collapsed="1"/>
    <col min="15397" max="15397" width="12.28515625" style="1" customWidth="1" collapsed="1"/>
    <col min="15398" max="15613" width="9.140625" style="1" collapsed="1"/>
    <col min="15614" max="15614" width="75.140625" style="1" customWidth="1" collapsed="1"/>
    <col min="15615" max="15625" width="8.85546875" style="1" customWidth="1" collapsed="1"/>
    <col min="15626" max="15626" width="8.85546875" style="1" bestFit="1" customWidth="1" collapsed="1"/>
    <col min="15627" max="15641" width="8.85546875" style="1" customWidth="1" collapsed="1"/>
    <col min="15642" max="15644" width="10.140625" style="1" bestFit="1" customWidth="1" collapsed="1"/>
    <col min="15645" max="15645" width="9.5703125" style="1" customWidth="1" collapsed="1"/>
    <col min="15646" max="15646" width="9.7109375" style="1" customWidth="1" collapsed="1"/>
    <col min="15647" max="15647" width="10" style="1" customWidth="1" collapsed="1"/>
    <col min="15648" max="15650" width="10.140625" style="1" bestFit="1" customWidth="1" collapsed="1"/>
    <col min="15651" max="15652" width="12.7109375" style="1" customWidth="1" collapsed="1"/>
    <col min="15653" max="15653" width="12.28515625" style="1" customWidth="1" collapsed="1"/>
    <col min="15654" max="15869" width="9.140625" style="1" collapsed="1"/>
    <col min="15870" max="15870" width="75.140625" style="1" customWidth="1" collapsed="1"/>
    <col min="15871" max="15881" width="8.85546875" style="1" customWidth="1" collapsed="1"/>
    <col min="15882" max="15882" width="8.85546875" style="1" bestFit="1" customWidth="1" collapsed="1"/>
    <col min="15883" max="15897" width="8.85546875" style="1" customWidth="1" collapsed="1"/>
    <col min="15898" max="15900" width="10.140625" style="1" bestFit="1" customWidth="1" collapsed="1"/>
    <col min="15901" max="15901" width="9.5703125" style="1" customWidth="1" collapsed="1"/>
    <col min="15902" max="15902" width="9.7109375" style="1" customWidth="1" collapsed="1"/>
    <col min="15903" max="15903" width="10" style="1" customWidth="1" collapsed="1"/>
    <col min="15904" max="15906" width="10.140625" style="1" bestFit="1" customWidth="1" collapsed="1"/>
    <col min="15907" max="15908" width="12.7109375" style="1" customWidth="1" collapsed="1"/>
    <col min="15909" max="15909" width="12.28515625" style="1" customWidth="1" collapsed="1"/>
    <col min="15910" max="16125" width="9.140625" style="1" collapsed="1"/>
    <col min="16126" max="16126" width="75.140625" style="1" customWidth="1" collapsed="1"/>
    <col min="16127" max="16137" width="8.85546875" style="1" customWidth="1" collapsed="1"/>
    <col min="16138" max="16138" width="8.85546875" style="1" bestFit="1" customWidth="1" collapsed="1"/>
    <col min="16139" max="16153" width="8.85546875" style="1" customWidth="1" collapsed="1"/>
    <col min="16154" max="16156" width="10.140625" style="1" bestFit="1" customWidth="1" collapsed="1"/>
    <col min="16157" max="16157" width="9.5703125" style="1" customWidth="1" collapsed="1"/>
    <col min="16158" max="16158" width="9.7109375" style="1" customWidth="1" collapsed="1"/>
    <col min="16159" max="16159" width="10" style="1" customWidth="1" collapsed="1"/>
    <col min="16160" max="16162" width="10.140625" style="1" bestFit="1" customWidth="1" collapsed="1"/>
    <col min="16163" max="16164" width="12.7109375" style="1" customWidth="1" collapsed="1"/>
    <col min="16165" max="16165" width="12.28515625" style="1" customWidth="1" collapsed="1"/>
    <col min="16166" max="16166" width="9.140625" style="1" collapsed="1"/>
    <col min="16167" max="16181" width="9.140625" style="1"/>
    <col min="16182" max="16182" width="9.140625" style="1" collapsed="1"/>
    <col min="16183" max="16185" width="9.140625" style="1"/>
    <col min="16186" max="16186" width="9.140625" style="1" collapsed="1"/>
    <col min="16187" max="16190" width="9.140625" style="1"/>
    <col min="16191" max="16380" width="9.140625" style="1" collapsed="1"/>
    <col min="16381" max="16384" width="9.140625" style="1" customWidth="1" collapsed="1"/>
  </cols>
  <sheetData>
    <row r="1" spans="1:52" ht="18.75">
      <c r="A1" s="109" t="s">
        <v>48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row>
    <row r="2" spans="1:52" ht="18.75" customHeight="1">
      <c r="A2" s="110" t="s">
        <v>18</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row>
    <row r="3" spans="1:52" s="9" customFormat="1" ht="44.25" customHeight="1">
      <c r="A3" s="15"/>
      <c r="B3" s="102">
        <v>44985</v>
      </c>
      <c r="C3" s="103"/>
      <c r="D3" s="104"/>
      <c r="E3" s="102">
        <v>45016</v>
      </c>
      <c r="F3" s="103"/>
      <c r="G3" s="104"/>
      <c r="H3" s="102">
        <v>45046</v>
      </c>
      <c r="I3" s="103"/>
      <c r="J3" s="104"/>
      <c r="K3" s="102">
        <v>45077</v>
      </c>
      <c r="L3" s="103"/>
      <c r="M3" s="104"/>
      <c r="N3" s="102">
        <v>45107</v>
      </c>
      <c r="O3" s="103"/>
      <c r="P3" s="104"/>
      <c r="Q3" s="102">
        <v>45138</v>
      </c>
      <c r="R3" s="103"/>
      <c r="S3" s="104"/>
      <c r="T3" s="102">
        <v>45169</v>
      </c>
      <c r="U3" s="103"/>
      <c r="V3" s="104"/>
      <c r="W3" s="102">
        <v>45199</v>
      </c>
      <c r="X3" s="103"/>
      <c r="Y3" s="104"/>
      <c r="Z3" s="102">
        <v>45230</v>
      </c>
      <c r="AA3" s="103"/>
      <c r="AB3" s="104"/>
      <c r="AC3" s="102">
        <v>45260</v>
      </c>
      <c r="AD3" s="103"/>
      <c r="AE3" s="104"/>
      <c r="AF3" s="111" t="s">
        <v>49</v>
      </c>
      <c r="AG3" s="112"/>
      <c r="AH3" s="113"/>
      <c r="AI3" s="102">
        <v>45315</v>
      </c>
      <c r="AJ3" s="103"/>
      <c r="AK3" s="104"/>
      <c r="AL3" s="111" t="s">
        <v>53</v>
      </c>
      <c r="AM3" s="112"/>
      <c r="AN3" s="113"/>
      <c r="AO3" s="114" t="s">
        <v>52</v>
      </c>
      <c r="AP3" s="115"/>
      <c r="AQ3" s="116"/>
      <c r="AR3" s="105" t="s">
        <v>50</v>
      </c>
      <c r="AS3" s="106"/>
      <c r="AT3" s="107"/>
      <c r="AU3" s="105" t="s">
        <v>51</v>
      </c>
      <c r="AV3" s="106"/>
      <c r="AW3" s="107"/>
      <c r="AX3" s="17" t="s">
        <v>52</v>
      </c>
      <c r="AY3" s="16" t="s">
        <v>50</v>
      </c>
      <c r="AZ3" s="16" t="s">
        <v>51</v>
      </c>
    </row>
    <row r="4" spans="1:52" s="9" customFormat="1" ht="12.75">
      <c r="A4" s="15"/>
      <c r="B4" s="14" t="s">
        <v>28</v>
      </c>
      <c r="C4" s="14" t="s">
        <v>27</v>
      </c>
      <c r="D4" s="14" t="s">
        <v>26</v>
      </c>
      <c r="E4" s="14" t="s">
        <v>28</v>
      </c>
      <c r="F4" s="14" t="s">
        <v>27</v>
      </c>
      <c r="G4" s="14" t="s">
        <v>26</v>
      </c>
      <c r="H4" s="14" t="s">
        <v>28</v>
      </c>
      <c r="I4" s="14" t="s">
        <v>27</v>
      </c>
      <c r="J4" s="14" t="s">
        <v>26</v>
      </c>
      <c r="K4" s="14" t="s">
        <v>28</v>
      </c>
      <c r="L4" s="14" t="s">
        <v>27</v>
      </c>
      <c r="M4" s="14" t="s">
        <v>26</v>
      </c>
      <c r="N4" s="14" t="s">
        <v>28</v>
      </c>
      <c r="O4" s="14" t="s">
        <v>27</v>
      </c>
      <c r="P4" s="14" t="s">
        <v>26</v>
      </c>
      <c r="Q4" s="14" t="s">
        <v>28</v>
      </c>
      <c r="R4" s="14" t="s">
        <v>27</v>
      </c>
      <c r="S4" s="14" t="s">
        <v>26</v>
      </c>
      <c r="T4" s="14" t="s">
        <v>28</v>
      </c>
      <c r="U4" s="14" t="s">
        <v>27</v>
      </c>
      <c r="V4" s="14" t="s">
        <v>26</v>
      </c>
      <c r="W4" s="14" t="s">
        <v>28</v>
      </c>
      <c r="X4" s="14" t="s">
        <v>27</v>
      </c>
      <c r="Y4" s="14" t="s">
        <v>26</v>
      </c>
      <c r="Z4" s="14" t="s">
        <v>28</v>
      </c>
      <c r="AA4" s="14" t="s">
        <v>27</v>
      </c>
      <c r="AB4" s="14" t="s">
        <v>26</v>
      </c>
      <c r="AC4" s="14" t="s">
        <v>28</v>
      </c>
      <c r="AD4" s="14" t="s">
        <v>27</v>
      </c>
      <c r="AE4" s="14" t="s">
        <v>26</v>
      </c>
      <c r="AF4" s="14" t="s">
        <v>28</v>
      </c>
      <c r="AG4" s="14" t="s">
        <v>27</v>
      </c>
      <c r="AH4" s="14" t="s">
        <v>26</v>
      </c>
      <c r="AI4" s="14" t="s">
        <v>28</v>
      </c>
      <c r="AJ4" s="14" t="s">
        <v>27</v>
      </c>
      <c r="AK4" s="14" t="s">
        <v>26</v>
      </c>
      <c r="AL4" s="14" t="s">
        <v>28</v>
      </c>
      <c r="AM4" s="14" t="s">
        <v>27</v>
      </c>
      <c r="AN4" s="14" t="s">
        <v>26</v>
      </c>
      <c r="AO4" s="14" t="s">
        <v>28</v>
      </c>
      <c r="AP4" s="14" t="s">
        <v>27</v>
      </c>
      <c r="AQ4" s="14" t="s">
        <v>26</v>
      </c>
      <c r="AR4" s="14" t="s">
        <v>28</v>
      </c>
      <c r="AS4" s="14" t="s">
        <v>27</v>
      </c>
      <c r="AT4" s="14" t="s">
        <v>26</v>
      </c>
      <c r="AU4" s="14" t="s">
        <v>28</v>
      </c>
      <c r="AV4" s="14" t="s">
        <v>27</v>
      </c>
      <c r="AW4" s="14" t="s">
        <v>26</v>
      </c>
      <c r="AX4" s="108" t="s">
        <v>19</v>
      </c>
      <c r="AY4" s="108"/>
      <c r="AZ4" s="108"/>
    </row>
    <row r="5" spans="1:52" s="19" customFormat="1" ht="24" customHeight="1">
      <c r="A5" s="54" t="s">
        <v>46</v>
      </c>
      <c r="B5" s="22">
        <v>1822</v>
      </c>
      <c r="C5" s="22">
        <v>1637.7</v>
      </c>
      <c r="D5" s="22">
        <v>288.10000000000002</v>
      </c>
      <c r="E5" s="22">
        <v>1801.8</v>
      </c>
      <c r="F5" s="22">
        <v>1670</v>
      </c>
      <c r="G5" s="22">
        <v>292.89999999999998</v>
      </c>
      <c r="H5" s="22">
        <v>1837.3</v>
      </c>
      <c r="I5" s="22">
        <v>1674.2</v>
      </c>
      <c r="J5" s="22">
        <v>291.2</v>
      </c>
      <c r="K5" s="22">
        <v>1867.3</v>
      </c>
      <c r="L5" s="22">
        <v>1706.6</v>
      </c>
      <c r="M5" s="22">
        <v>295</v>
      </c>
      <c r="N5" s="22">
        <v>1838.6</v>
      </c>
      <c r="O5" s="22">
        <v>1735.1</v>
      </c>
      <c r="P5" s="22">
        <v>299.39999999999998</v>
      </c>
      <c r="Q5" s="22">
        <v>1854.7</v>
      </c>
      <c r="R5" s="22">
        <v>1729.2</v>
      </c>
      <c r="S5" s="22">
        <v>297.89999999999998</v>
      </c>
      <c r="T5" s="22">
        <v>1864.5</v>
      </c>
      <c r="U5" s="22">
        <v>1738.1</v>
      </c>
      <c r="V5" s="22">
        <v>298.89999999999998</v>
      </c>
      <c r="W5" s="22">
        <v>1867.2</v>
      </c>
      <c r="X5" s="22">
        <v>1777.5</v>
      </c>
      <c r="Y5" s="22">
        <v>307.2</v>
      </c>
      <c r="Z5" s="22">
        <v>1892.5</v>
      </c>
      <c r="AA5" s="22">
        <v>1795.3</v>
      </c>
      <c r="AB5" s="22">
        <v>307.89999999999998</v>
      </c>
      <c r="AC5" s="22">
        <v>1907.6</v>
      </c>
      <c r="AD5" s="22">
        <v>1807.1</v>
      </c>
      <c r="AE5" s="22">
        <v>311.3</v>
      </c>
      <c r="AF5" s="22">
        <v>1948.9</v>
      </c>
      <c r="AG5" s="22">
        <v>1806.1</v>
      </c>
      <c r="AH5" s="22">
        <v>320.2</v>
      </c>
      <c r="AI5" s="22">
        <v>1975.1</v>
      </c>
      <c r="AJ5" s="22">
        <v>1818.9</v>
      </c>
      <c r="AK5" s="22">
        <v>315.10000000000002</v>
      </c>
      <c r="AL5" s="22">
        <v>2020.5</v>
      </c>
      <c r="AM5" s="22">
        <v>1855.3</v>
      </c>
      <c r="AN5" s="22">
        <v>322.2</v>
      </c>
      <c r="AO5" s="37">
        <f>AL5/AI5-1</f>
        <v>2.2986177915042427E-2</v>
      </c>
      <c r="AP5" s="37">
        <f>AM5/AJ5-1</f>
        <v>2.0012095222387005E-2</v>
      </c>
      <c r="AQ5" s="37">
        <f>AN5/AK5-1</f>
        <v>2.2532529355759889E-2</v>
      </c>
      <c r="AR5" s="37">
        <f>AL5/AF5-1</f>
        <v>3.673867309764467E-2</v>
      </c>
      <c r="AS5" s="37">
        <f>AM5/AG5-1</f>
        <v>2.7241016555008102E-2</v>
      </c>
      <c r="AT5" s="37">
        <f>AN5/AH5-1</f>
        <v>6.2460961898813672E-3</v>
      </c>
      <c r="AU5" s="37">
        <f>AL5/B5-1</f>
        <v>0.10894621295279916</v>
      </c>
      <c r="AV5" s="37">
        <f>AM5/C5-1</f>
        <v>0.13286926787567932</v>
      </c>
      <c r="AW5" s="37">
        <f>AN5/D5-1</f>
        <v>0.11836167997223179</v>
      </c>
      <c r="AX5" s="12">
        <f>(AL5+AM5+AN5)/(AI5+AJ5+AK5)-1</f>
        <v>2.1634907887371879E-2</v>
      </c>
      <c r="AY5" s="12">
        <f>(AL5+AM5+AN5)/(AF5+AG5+AH5)-1</f>
        <v>3.0133490380840344E-2</v>
      </c>
      <c r="AZ5" s="12">
        <f>(AL5+AM5+AN5)/(B5+C5+D5)-1</f>
        <v>0.1201238059661669</v>
      </c>
    </row>
    <row r="6" spans="1:52" s="19" customFormat="1" ht="24" customHeight="1">
      <c r="A6" s="48" t="s">
        <v>29</v>
      </c>
      <c r="B6" s="53">
        <v>867.9</v>
      </c>
      <c r="C6" s="53">
        <v>867.69999999999993</v>
      </c>
      <c r="D6" s="53">
        <v>161.29999999999998</v>
      </c>
      <c r="E6" s="53">
        <v>861.5</v>
      </c>
      <c r="F6" s="53">
        <v>872.80000000000007</v>
      </c>
      <c r="G6" s="53">
        <v>161.5</v>
      </c>
      <c r="H6" s="53">
        <v>858.9</v>
      </c>
      <c r="I6" s="53">
        <v>874.6</v>
      </c>
      <c r="J6" s="53">
        <v>163.5</v>
      </c>
      <c r="K6" s="53">
        <v>869.7</v>
      </c>
      <c r="L6" s="53">
        <v>894.2</v>
      </c>
      <c r="M6" s="53">
        <v>163.79999999999998</v>
      </c>
      <c r="N6" s="53">
        <v>876</v>
      </c>
      <c r="O6" s="53">
        <v>903.50000000000011</v>
      </c>
      <c r="P6" s="53">
        <v>165.30000000000004</v>
      </c>
      <c r="Q6" s="53">
        <v>871</v>
      </c>
      <c r="R6" s="53">
        <v>902.30000000000007</v>
      </c>
      <c r="S6" s="53">
        <v>165.9</v>
      </c>
      <c r="T6" s="53">
        <v>875.9</v>
      </c>
      <c r="U6" s="53">
        <v>910.3</v>
      </c>
      <c r="V6" s="53">
        <v>167.2</v>
      </c>
      <c r="W6" s="53">
        <v>884.2</v>
      </c>
      <c r="X6" s="53">
        <v>929.8</v>
      </c>
      <c r="Y6" s="53">
        <v>167.59999999999997</v>
      </c>
      <c r="Z6" s="53">
        <v>882.59999999999991</v>
      </c>
      <c r="AA6" s="53">
        <v>923</v>
      </c>
      <c r="AB6" s="53">
        <v>168.6</v>
      </c>
      <c r="AC6" s="53">
        <v>903</v>
      </c>
      <c r="AD6" s="53">
        <v>920.80000000000007</v>
      </c>
      <c r="AE6" s="53">
        <v>170.70000000000002</v>
      </c>
      <c r="AF6" s="53">
        <v>915.9</v>
      </c>
      <c r="AG6" s="53">
        <v>904.6</v>
      </c>
      <c r="AH6" s="53">
        <v>171.2</v>
      </c>
      <c r="AI6" s="53">
        <v>920</v>
      </c>
      <c r="AJ6" s="53">
        <v>907.6</v>
      </c>
      <c r="AK6" s="53">
        <v>168.60000000000002</v>
      </c>
      <c r="AL6" s="53">
        <f>AL7+AL14</f>
        <v>933</v>
      </c>
      <c r="AM6" s="53">
        <f t="shared" ref="AM6:AN6" si="0">AM7+AM14</f>
        <v>909.9</v>
      </c>
      <c r="AN6" s="53">
        <f t="shared" si="0"/>
        <v>170.60000000000002</v>
      </c>
      <c r="AO6" s="34">
        <f t="shared" ref="AO6:AO32" si="1">AL6/AI6-1</f>
        <v>1.4130434782608781E-2</v>
      </c>
      <c r="AP6" s="34">
        <f t="shared" ref="AP6:AP32" si="2">AM6/AJ6-1</f>
        <v>2.5341560158660403E-3</v>
      </c>
      <c r="AQ6" s="34">
        <f t="shared" ref="AQ6:AQ32" si="3">AN6/AK6-1</f>
        <v>1.1862396204033177E-2</v>
      </c>
      <c r="AR6" s="34">
        <f t="shared" ref="AR6:AR32" si="4">AL6/AF6-1</f>
        <v>1.8670160497870958E-2</v>
      </c>
      <c r="AS6" s="34">
        <f t="shared" ref="AS6:AS32" si="5">AM6/AG6-1</f>
        <v>5.8589431793056868E-3</v>
      </c>
      <c r="AT6" s="34">
        <f t="shared" ref="AT6:AT32" si="6">AN6/AH6-1</f>
        <v>-3.5046728971960261E-3</v>
      </c>
      <c r="AU6" s="34">
        <f t="shared" ref="AU6:AU32" si="7">AL6/B6-1</f>
        <v>7.5008641548565569E-2</v>
      </c>
      <c r="AV6" s="34">
        <f t="shared" ref="AV6:AV32" si="8">AM6/C6-1</f>
        <v>4.8634320617725102E-2</v>
      </c>
      <c r="AW6" s="34">
        <f t="shared" ref="AW6:AW32" si="9">AN6/D6-1</f>
        <v>5.7656540607563755E-2</v>
      </c>
      <c r="AX6" s="11">
        <f t="shared" ref="AX6:AX30" si="10">(AL6+AM6+AN6)/(AI6+AJ6+AK6)-1</f>
        <v>8.6664662859434749E-3</v>
      </c>
      <c r="AY6" s="11">
        <f t="shared" ref="AY6:AY30" si="11">(AL6+AM6+AN6)/(AF6+AG6+AH6)-1</f>
        <v>1.094542350755634E-2</v>
      </c>
      <c r="AZ6" s="11">
        <f t="shared" ref="AZ6:AZ30" si="12">(AL6+AM6+AN6)/(B6+C6+D6)-1</f>
        <v>6.1468712109230994E-2</v>
      </c>
    </row>
    <row r="7" spans="1:52" s="19" customFormat="1" ht="24" customHeight="1">
      <c r="A7" s="99" t="s">
        <v>17</v>
      </c>
      <c r="B7" s="52">
        <v>741.8</v>
      </c>
      <c r="C7" s="52">
        <v>781.3</v>
      </c>
      <c r="D7" s="52">
        <v>154.99999999999997</v>
      </c>
      <c r="E7" s="52">
        <v>730.80000000000007</v>
      </c>
      <c r="F7" s="52">
        <v>788.1</v>
      </c>
      <c r="G7" s="52">
        <v>154.9</v>
      </c>
      <c r="H7" s="52">
        <v>729.5</v>
      </c>
      <c r="I7" s="52">
        <v>793.7</v>
      </c>
      <c r="J7" s="52">
        <v>156.9</v>
      </c>
      <c r="K7" s="52">
        <v>743.40000000000009</v>
      </c>
      <c r="L7" s="52">
        <v>808.7</v>
      </c>
      <c r="M7" s="52">
        <v>157.19999999999999</v>
      </c>
      <c r="N7" s="52">
        <v>743.8</v>
      </c>
      <c r="O7" s="52">
        <v>814.90000000000009</v>
      </c>
      <c r="P7" s="52">
        <v>158.50000000000003</v>
      </c>
      <c r="Q7" s="52">
        <v>739.3</v>
      </c>
      <c r="R7" s="52">
        <v>815.7</v>
      </c>
      <c r="S7" s="52">
        <v>159.20000000000002</v>
      </c>
      <c r="T7" s="52">
        <v>744.8</v>
      </c>
      <c r="U7" s="52">
        <v>823.3</v>
      </c>
      <c r="V7" s="52">
        <v>160.29999999999998</v>
      </c>
      <c r="W7" s="52">
        <v>745.00000000000011</v>
      </c>
      <c r="X7" s="52">
        <v>834.3</v>
      </c>
      <c r="Y7" s="52">
        <v>160.89999999999998</v>
      </c>
      <c r="Z7" s="52">
        <v>747.9</v>
      </c>
      <c r="AA7" s="52">
        <v>828.5</v>
      </c>
      <c r="AB7" s="52">
        <v>161.9</v>
      </c>
      <c r="AC7" s="52">
        <v>764.7</v>
      </c>
      <c r="AD7" s="52">
        <v>823.40000000000009</v>
      </c>
      <c r="AE7" s="52">
        <v>163.9</v>
      </c>
      <c r="AF7" s="52">
        <v>766.4</v>
      </c>
      <c r="AG7" s="52">
        <v>807.1</v>
      </c>
      <c r="AH7" s="52">
        <v>164.5</v>
      </c>
      <c r="AI7" s="52">
        <v>766.6</v>
      </c>
      <c r="AJ7" s="52">
        <v>809</v>
      </c>
      <c r="AK7" s="52">
        <v>162.20000000000002</v>
      </c>
      <c r="AL7" s="52">
        <f>AL8+AL9+AL10+AL13</f>
        <v>781</v>
      </c>
      <c r="AM7" s="52">
        <f t="shared" ref="AM7:AN7" si="13">AM8+AM9+AM10+AM13</f>
        <v>811.8</v>
      </c>
      <c r="AN7" s="52">
        <f t="shared" si="13"/>
        <v>163.80000000000001</v>
      </c>
      <c r="AO7" s="31">
        <f t="shared" si="1"/>
        <v>1.878424210800933E-2</v>
      </c>
      <c r="AP7" s="31">
        <f t="shared" si="2"/>
        <v>3.4610630407909682E-3</v>
      </c>
      <c r="AQ7" s="31">
        <f t="shared" si="3"/>
        <v>9.8643649815042256E-3</v>
      </c>
      <c r="AR7" s="31">
        <f t="shared" si="4"/>
        <v>1.905010438413357E-2</v>
      </c>
      <c r="AS7" s="31">
        <f t="shared" si="5"/>
        <v>5.8233180522859751E-3</v>
      </c>
      <c r="AT7" s="31">
        <f t="shared" si="6"/>
        <v>-4.2553191489360653E-3</v>
      </c>
      <c r="AU7" s="31">
        <f t="shared" si="7"/>
        <v>5.2844432461579993E-2</v>
      </c>
      <c r="AV7" s="31">
        <f t="shared" si="8"/>
        <v>3.9037501599897606E-2</v>
      </c>
      <c r="AW7" s="31">
        <f t="shared" si="9"/>
        <v>5.6774193548387419E-2</v>
      </c>
      <c r="AX7" s="10">
        <f t="shared" si="10"/>
        <v>1.0818275981125502E-2</v>
      </c>
      <c r="AY7" s="10">
        <f t="shared" si="11"/>
        <v>1.070195627157644E-2</v>
      </c>
      <c r="AZ7" s="10">
        <f t="shared" si="12"/>
        <v>4.6779095405518056E-2</v>
      </c>
    </row>
    <row r="8" spans="1:52" s="19" customFormat="1" ht="24" customHeight="1">
      <c r="A8" s="50" t="s">
        <v>16</v>
      </c>
      <c r="B8" s="42">
        <v>58.1</v>
      </c>
      <c r="C8" s="42">
        <v>142.30000000000001</v>
      </c>
      <c r="D8" s="42">
        <v>8.7999999999999989</v>
      </c>
      <c r="E8" s="42">
        <v>59.9</v>
      </c>
      <c r="F8" s="42">
        <v>147.50000000000003</v>
      </c>
      <c r="G8" s="42">
        <v>8.6</v>
      </c>
      <c r="H8" s="42">
        <v>59.4</v>
      </c>
      <c r="I8" s="42">
        <v>147.19999999999999</v>
      </c>
      <c r="J8" s="42">
        <v>8.6</v>
      </c>
      <c r="K8" s="42">
        <v>59</v>
      </c>
      <c r="L8" s="42">
        <v>144.9</v>
      </c>
      <c r="M8" s="42">
        <v>9.6</v>
      </c>
      <c r="N8" s="42">
        <v>62.199999999999996</v>
      </c>
      <c r="O8" s="42">
        <v>146.5</v>
      </c>
      <c r="P8" s="42">
        <v>10.100000000000001</v>
      </c>
      <c r="Q8" s="42">
        <v>57.6</v>
      </c>
      <c r="R8" s="42">
        <v>144.20000000000002</v>
      </c>
      <c r="S8" s="42">
        <v>10</v>
      </c>
      <c r="T8" s="42">
        <v>57.400000000000006</v>
      </c>
      <c r="U8" s="42">
        <v>145.10000000000002</v>
      </c>
      <c r="V8" s="42">
        <v>10.5</v>
      </c>
      <c r="W8" s="42">
        <v>58</v>
      </c>
      <c r="X8" s="42">
        <v>144.20000000000002</v>
      </c>
      <c r="Y8" s="42">
        <v>10.4</v>
      </c>
      <c r="Z8" s="42">
        <v>58.400000000000006</v>
      </c>
      <c r="AA8" s="42">
        <v>142.80000000000001</v>
      </c>
      <c r="AB8" s="42">
        <v>10.3</v>
      </c>
      <c r="AC8" s="42">
        <v>58.7</v>
      </c>
      <c r="AD8" s="42">
        <v>116.39999999999999</v>
      </c>
      <c r="AE8" s="42">
        <v>10.6</v>
      </c>
      <c r="AF8" s="42">
        <v>60.1</v>
      </c>
      <c r="AG8" s="42">
        <v>113.4</v>
      </c>
      <c r="AH8" s="42">
        <v>10.6</v>
      </c>
      <c r="AI8" s="42">
        <v>60.1</v>
      </c>
      <c r="AJ8" s="42">
        <v>114.6</v>
      </c>
      <c r="AK8" s="42">
        <v>9.3000000000000007</v>
      </c>
      <c r="AL8" s="42">
        <v>69.5</v>
      </c>
      <c r="AM8" s="42">
        <v>114.1</v>
      </c>
      <c r="AN8" s="42">
        <v>10.6</v>
      </c>
      <c r="AO8" s="41">
        <f t="shared" si="1"/>
        <v>0.15640599001663902</v>
      </c>
      <c r="AP8" s="41">
        <f t="shared" si="2"/>
        <v>-4.3630017452006564E-3</v>
      </c>
      <c r="AQ8" s="41">
        <f t="shared" si="3"/>
        <v>0.13978494623655902</v>
      </c>
      <c r="AR8" s="41">
        <f t="shared" si="4"/>
        <v>0.15640599001663902</v>
      </c>
      <c r="AS8" s="41">
        <f t="shared" si="5"/>
        <v>6.1728395061726449E-3</v>
      </c>
      <c r="AT8" s="41">
        <f t="shared" si="6"/>
        <v>0</v>
      </c>
      <c r="AU8" s="41">
        <f t="shared" si="7"/>
        <v>0.19621342512908768</v>
      </c>
      <c r="AV8" s="41">
        <f t="shared" si="8"/>
        <v>-0.19817287420941687</v>
      </c>
      <c r="AW8" s="41">
        <f t="shared" si="9"/>
        <v>0.20454545454545459</v>
      </c>
      <c r="AX8" s="13">
        <f t="shared" si="10"/>
        <v>5.543478260869561E-2</v>
      </c>
      <c r="AY8" s="13">
        <f t="shared" si="11"/>
        <v>5.4861488321564345E-2</v>
      </c>
      <c r="AZ8" s="13">
        <f t="shared" si="12"/>
        <v>-7.1701720841300332E-2</v>
      </c>
    </row>
    <row r="9" spans="1:52" s="19" customFormat="1" ht="24" customHeight="1">
      <c r="A9" s="50" t="s">
        <v>30</v>
      </c>
      <c r="B9" s="42">
        <v>126.1</v>
      </c>
      <c r="C9" s="42">
        <v>108.1</v>
      </c>
      <c r="D9" s="42">
        <v>11.899999999999999</v>
      </c>
      <c r="E9" s="42">
        <v>126.2</v>
      </c>
      <c r="F9" s="42">
        <v>106.5</v>
      </c>
      <c r="G9" s="42">
        <v>12.399999999999999</v>
      </c>
      <c r="H9" s="42">
        <v>126.1</v>
      </c>
      <c r="I9" s="42">
        <v>108</v>
      </c>
      <c r="J9" s="42">
        <v>12.899999999999999</v>
      </c>
      <c r="K9" s="42">
        <v>121.3</v>
      </c>
      <c r="L9" s="42">
        <v>121.5</v>
      </c>
      <c r="M9" s="42">
        <v>12.2</v>
      </c>
      <c r="N9" s="42">
        <v>131.1</v>
      </c>
      <c r="O9" s="42">
        <v>121.2</v>
      </c>
      <c r="P9" s="42">
        <v>12.1</v>
      </c>
      <c r="Q9" s="42">
        <v>131.6</v>
      </c>
      <c r="R9" s="42">
        <v>122.89999999999999</v>
      </c>
      <c r="S9" s="42">
        <v>13.299999999999999</v>
      </c>
      <c r="T9" s="42">
        <v>132.19999999999999</v>
      </c>
      <c r="U9" s="42">
        <v>126.1</v>
      </c>
      <c r="V9" s="42">
        <v>13.2</v>
      </c>
      <c r="W9" s="42">
        <v>135.19999999999999</v>
      </c>
      <c r="X9" s="42">
        <v>132</v>
      </c>
      <c r="Y9" s="42">
        <v>13.2</v>
      </c>
      <c r="Z9" s="42">
        <v>137</v>
      </c>
      <c r="AA9" s="42">
        <v>132</v>
      </c>
      <c r="AB9" s="42">
        <v>13.2</v>
      </c>
      <c r="AC9" s="42">
        <v>139.80000000000001</v>
      </c>
      <c r="AD9" s="42">
        <v>143.80000000000001</v>
      </c>
      <c r="AE9" s="42">
        <v>12.8</v>
      </c>
      <c r="AF9" s="42">
        <v>141</v>
      </c>
      <c r="AG9" s="42">
        <v>137.4</v>
      </c>
      <c r="AH9" s="42">
        <v>14.2</v>
      </c>
      <c r="AI9" s="42">
        <v>138.5</v>
      </c>
      <c r="AJ9" s="42">
        <v>136.19999999999999</v>
      </c>
      <c r="AK9" s="42">
        <v>14.1</v>
      </c>
      <c r="AL9" s="42">
        <v>138.19999999999999</v>
      </c>
      <c r="AM9" s="42">
        <v>137.4</v>
      </c>
      <c r="AN9" s="42">
        <v>13.9</v>
      </c>
      <c r="AO9" s="41">
        <f t="shared" si="1"/>
        <v>-2.1660649819494893E-3</v>
      </c>
      <c r="AP9" s="41">
        <f t="shared" si="2"/>
        <v>8.8105726872247381E-3</v>
      </c>
      <c r="AQ9" s="41">
        <f t="shared" si="3"/>
        <v>-1.4184397163120477E-2</v>
      </c>
      <c r="AR9" s="41">
        <f t="shared" si="4"/>
        <v>-1.9858156028368823E-2</v>
      </c>
      <c r="AS9" s="41">
        <f t="shared" si="5"/>
        <v>0</v>
      </c>
      <c r="AT9" s="41">
        <f t="shared" si="6"/>
        <v>-2.1126760563380254E-2</v>
      </c>
      <c r="AU9" s="41">
        <f t="shared" si="7"/>
        <v>9.5955590800951507E-2</v>
      </c>
      <c r="AV9" s="41">
        <f t="shared" si="8"/>
        <v>0.27104532839963014</v>
      </c>
      <c r="AW9" s="41">
        <f t="shared" si="9"/>
        <v>0.16806722689075637</v>
      </c>
      <c r="AX9" s="13">
        <f t="shared" si="10"/>
        <v>2.423822714681334E-3</v>
      </c>
      <c r="AY9" s="13">
        <f t="shared" si="11"/>
        <v>-1.0594668489405268E-2</v>
      </c>
      <c r="AZ9" s="13">
        <f t="shared" si="12"/>
        <v>0.17635107679804962</v>
      </c>
    </row>
    <row r="10" spans="1:52" s="19" customFormat="1" ht="24" customHeight="1">
      <c r="A10" s="50" t="s">
        <v>2</v>
      </c>
      <c r="B10" s="42">
        <v>551.1</v>
      </c>
      <c r="C10" s="42">
        <v>525.5</v>
      </c>
      <c r="D10" s="42">
        <v>133.19999999999999</v>
      </c>
      <c r="E10" s="42">
        <v>538.40000000000009</v>
      </c>
      <c r="F10" s="42">
        <v>528.6</v>
      </c>
      <c r="G10" s="42">
        <v>133</v>
      </c>
      <c r="H10" s="42">
        <v>538.4</v>
      </c>
      <c r="I10" s="42">
        <v>533</v>
      </c>
      <c r="J10" s="42">
        <v>134.4</v>
      </c>
      <c r="K10" s="42">
        <v>557.40000000000009</v>
      </c>
      <c r="L10" s="42">
        <v>537.1</v>
      </c>
      <c r="M10" s="42">
        <v>134.4</v>
      </c>
      <c r="N10" s="42">
        <v>544.6</v>
      </c>
      <c r="O10" s="42">
        <v>541.70000000000005</v>
      </c>
      <c r="P10" s="42">
        <v>135.4</v>
      </c>
      <c r="Q10" s="42">
        <v>544.79999999999995</v>
      </c>
      <c r="R10" s="42">
        <v>543.5</v>
      </c>
      <c r="S10" s="42">
        <v>135</v>
      </c>
      <c r="T10" s="42">
        <v>550.59999999999991</v>
      </c>
      <c r="U10" s="42">
        <v>547.19999999999993</v>
      </c>
      <c r="V10" s="42">
        <v>135.5</v>
      </c>
      <c r="W10" s="42">
        <v>546.70000000000005</v>
      </c>
      <c r="X10" s="42">
        <v>553.29999999999995</v>
      </c>
      <c r="Y10" s="42">
        <v>136.19999999999999</v>
      </c>
      <c r="Z10" s="42">
        <v>547.1</v>
      </c>
      <c r="AA10" s="42">
        <v>548.5</v>
      </c>
      <c r="AB10" s="42">
        <v>137.30000000000001</v>
      </c>
      <c r="AC10" s="42">
        <v>560.5</v>
      </c>
      <c r="AD10" s="42">
        <v>557.70000000000005</v>
      </c>
      <c r="AE10" s="42">
        <v>139.30000000000001</v>
      </c>
      <c r="AF10" s="42">
        <v>551.59999999999991</v>
      </c>
      <c r="AG10" s="42">
        <v>550.70000000000005</v>
      </c>
      <c r="AH10" s="42">
        <v>138.4</v>
      </c>
      <c r="AI10" s="42">
        <v>557.20000000000005</v>
      </c>
      <c r="AJ10" s="42">
        <v>552.5</v>
      </c>
      <c r="AK10" s="42">
        <v>137.5</v>
      </c>
      <c r="AL10" s="42">
        <f>AL11+AL12</f>
        <v>562.29999999999995</v>
      </c>
      <c r="AM10" s="42">
        <f t="shared" ref="AM10:AN10" si="14">AM11+AM12</f>
        <v>554.5</v>
      </c>
      <c r="AN10" s="42">
        <f t="shared" si="14"/>
        <v>138</v>
      </c>
      <c r="AO10" s="41">
        <f t="shared" si="1"/>
        <v>9.15290739411323E-3</v>
      </c>
      <c r="AP10" s="41">
        <f t="shared" si="2"/>
        <v>3.6199095022624306E-3</v>
      </c>
      <c r="AQ10" s="41">
        <f t="shared" si="3"/>
        <v>3.6363636363636598E-3</v>
      </c>
      <c r="AR10" s="41">
        <f t="shared" si="4"/>
        <v>1.9398114575779557E-2</v>
      </c>
      <c r="AS10" s="41">
        <f t="shared" si="5"/>
        <v>6.9003086980206074E-3</v>
      </c>
      <c r="AT10" s="41">
        <f t="shared" si="6"/>
        <v>-2.8901734104046506E-3</v>
      </c>
      <c r="AU10" s="41">
        <f t="shared" si="7"/>
        <v>2.0322990382870554E-2</v>
      </c>
      <c r="AV10" s="41">
        <f t="shared" si="8"/>
        <v>5.5185537583253952E-2</v>
      </c>
      <c r="AW10" s="41">
        <f t="shared" si="9"/>
        <v>3.6036036036036112E-2</v>
      </c>
      <c r="AX10" s="13">
        <f t="shared" si="10"/>
        <v>6.0936497754970897E-3</v>
      </c>
      <c r="AY10" s="13">
        <f t="shared" si="11"/>
        <v>1.1364552268880335E-2</v>
      </c>
      <c r="AZ10" s="13">
        <f t="shared" si="12"/>
        <v>3.7196230781947337E-2</v>
      </c>
    </row>
    <row r="11" spans="1:52" s="19" customFormat="1" ht="24" customHeight="1">
      <c r="A11" s="51" t="s">
        <v>25</v>
      </c>
      <c r="B11" s="42">
        <v>367.00000000000006</v>
      </c>
      <c r="C11" s="42">
        <v>347.09999999999997</v>
      </c>
      <c r="D11" s="42">
        <v>101</v>
      </c>
      <c r="E11" s="42">
        <v>366.6</v>
      </c>
      <c r="F11" s="42">
        <v>348.70000000000005</v>
      </c>
      <c r="G11" s="42">
        <v>100.60000000000001</v>
      </c>
      <c r="H11" s="42">
        <v>365.59999999999997</v>
      </c>
      <c r="I11" s="42">
        <v>351.3</v>
      </c>
      <c r="J11" s="42">
        <v>102</v>
      </c>
      <c r="K11" s="42">
        <v>370.1</v>
      </c>
      <c r="L11" s="42">
        <v>353.70000000000005</v>
      </c>
      <c r="M11" s="42">
        <v>101.80000000000001</v>
      </c>
      <c r="N11" s="42">
        <v>367.40000000000003</v>
      </c>
      <c r="O11" s="42">
        <v>356.2</v>
      </c>
      <c r="P11" s="42">
        <v>102.3</v>
      </c>
      <c r="Q11" s="42">
        <v>366.4</v>
      </c>
      <c r="R11" s="42">
        <v>357.7</v>
      </c>
      <c r="S11" s="42">
        <v>101.9</v>
      </c>
      <c r="T11" s="42">
        <v>368.79999999999995</v>
      </c>
      <c r="U11" s="42">
        <v>358.79999999999995</v>
      </c>
      <c r="V11" s="42">
        <v>102.1</v>
      </c>
      <c r="W11" s="42">
        <v>362.8</v>
      </c>
      <c r="X11" s="42">
        <v>362.8</v>
      </c>
      <c r="Y11" s="42">
        <v>102.5</v>
      </c>
      <c r="Z11" s="42">
        <v>360.90000000000003</v>
      </c>
      <c r="AA11" s="42">
        <v>356.79999999999995</v>
      </c>
      <c r="AB11" s="42">
        <v>103.5</v>
      </c>
      <c r="AC11" s="42">
        <v>367.90000000000003</v>
      </c>
      <c r="AD11" s="42">
        <v>363.90000000000003</v>
      </c>
      <c r="AE11" s="42">
        <v>104.7</v>
      </c>
      <c r="AF11" s="42">
        <v>361.9</v>
      </c>
      <c r="AG11" s="42">
        <v>356.20000000000005</v>
      </c>
      <c r="AH11" s="42">
        <v>104.60000000000001</v>
      </c>
      <c r="AI11" s="42">
        <v>365.90000000000003</v>
      </c>
      <c r="AJ11" s="42">
        <v>355.6</v>
      </c>
      <c r="AK11" s="42">
        <v>103.5</v>
      </c>
      <c r="AL11" s="42">
        <v>369.3</v>
      </c>
      <c r="AM11" s="42">
        <v>355.4</v>
      </c>
      <c r="AN11" s="42">
        <v>103.8</v>
      </c>
      <c r="AO11" s="41">
        <f t="shared" si="1"/>
        <v>9.2921563268653085E-3</v>
      </c>
      <c r="AP11" s="41">
        <f t="shared" si="2"/>
        <v>-5.6242969628805817E-4</v>
      </c>
      <c r="AQ11" s="41">
        <f t="shared" si="3"/>
        <v>2.8985507246377384E-3</v>
      </c>
      <c r="AR11" s="41">
        <f t="shared" si="4"/>
        <v>2.0447637468914204E-2</v>
      </c>
      <c r="AS11" s="41">
        <f t="shared" si="5"/>
        <v>-2.2459292532287511E-3</v>
      </c>
      <c r="AT11" s="41">
        <f t="shared" si="6"/>
        <v>-7.6481835564055078E-3</v>
      </c>
      <c r="AU11" s="41">
        <f t="shared" si="7"/>
        <v>6.2670299727518586E-3</v>
      </c>
      <c r="AV11" s="41">
        <f t="shared" si="8"/>
        <v>2.3912417170844247E-2</v>
      </c>
      <c r="AW11" s="41">
        <f t="shared" si="9"/>
        <v>2.7722772277227747E-2</v>
      </c>
      <c r="AX11" s="13">
        <f t="shared" si="10"/>
        <v>4.2424242424241587E-3</v>
      </c>
      <c r="AY11" s="13">
        <f t="shared" si="11"/>
        <v>7.0499574571531998E-3</v>
      </c>
      <c r="AZ11" s="13">
        <f t="shared" si="12"/>
        <v>1.643970065022704E-2</v>
      </c>
    </row>
    <row r="12" spans="1:52" s="19" customFormat="1" ht="24" customHeight="1">
      <c r="A12" s="51" t="s">
        <v>15</v>
      </c>
      <c r="B12" s="42">
        <v>184.1</v>
      </c>
      <c r="C12" s="42">
        <v>178.4</v>
      </c>
      <c r="D12" s="42">
        <v>32.200000000000003</v>
      </c>
      <c r="E12" s="42">
        <v>171.8</v>
      </c>
      <c r="F12" s="42">
        <v>179.9</v>
      </c>
      <c r="G12" s="42">
        <v>32.4</v>
      </c>
      <c r="H12" s="42">
        <v>172.8</v>
      </c>
      <c r="I12" s="42">
        <v>181.7</v>
      </c>
      <c r="J12" s="42">
        <v>32.4</v>
      </c>
      <c r="K12" s="42">
        <v>187.3</v>
      </c>
      <c r="L12" s="42">
        <v>183.4</v>
      </c>
      <c r="M12" s="42">
        <v>32.6</v>
      </c>
      <c r="N12" s="42">
        <v>177.2</v>
      </c>
      <c r="O12" s="42">
        <v>185.5</v>
      </c>
      <c r="P12" s="42">
        <v>33.1</v>
      </c>
      <c r="Q12" s="42">
        <v>178.4</v>
      </c>
      <c r="R12" s="42">
        <v>185.8</v>
      </c>
      <c r="S12" s="42">
        <v>33.1</v>
      </c>
      <c r="T12" s="42">
        <v>181.8</v>
      </c>
      <c r="U12" s="42">
        <v>188.4</v>
      </c>
      <c r="V12" s="42">
        <v>33.4</v>
      </c>
      <c r="W12" s="42">
        <v>183.9</v>
      </c>
      <c r="X12" s="42">
        <v>190.5</v>
      </c>
      <c r="Y12" s="42">
        <v>33.700000000000003</v>
      </c>
      <c r="Z12" s="42">
        <v>186.2</v>
      </c>
      <c r="AA12" s="42">
        <v>191.7</v>
      </c>
      <c r="AB12" s="42">
        <v>33.799999999999997</v>
      </c>
      <c r="AC12" s="42">
        <v>192.6</v>
      </c>
      <c r="AD12" s="42">
        <v>193.8</v>
      </c>
      <c r="AE12" s="42">
        <v>34.6</v>
      </c>
      <c r="AF12" s="42">
        <v>189.7</v>
      </c>
      <c r="AG12" s="42">
        <v>194.5</v>
      </c>
      <c r="AH12" s="42">
        <v>33.799999999999997</v>
      </c>
      <c r="AI12" s="42">
        <v>191.3</v>
      </c>
      <c r="AJ12" s="42">
        <v>196.9</v>
      </c>
      <c r="AK12" s="42">
        <v>34</v>
      </c>
      <c r="AL12" s="42">
        <v>193</v>
      </c>
      <c r="AM12" s="42">
        <v>199.1</v>
      </c>
      <c r="AN12" s="42">
        <v>34.200000000000003</v>
      </c>
      <c r="AO12" s="41">
        <f t="shared" si="1"/>
        <v>8.8865656037635521E-3</v>
      </c>
      <c r="AP12" s="41">
        <f t="shared" si="2"/>
        <v>1.1173184357541777E-2</v>
      </c>
      <c r="AQ12" s="41">
        <f t="shared" si="3"/>
        <v>5.8823529411764497E-3</v>
      </c>
      <c r="AR12" s="41">
        <f t="shared" si="4"/>
        <v>1.7395888244596813E-2</v>
      </c>
      <c r="AS12" s="41">
        <f t="shared" si="5"/>
        <v>2.3650385604113033E-2</v>
      </c>
      <c r="AT12" s="41">
        <f t="shared" si="6"/>
        <v>1.1834319526627279E-2</v>
      </c>
      <c r="AU12" s="41">
        <f t="shared" si="7"/>
        <v>4.8343291689299406E-2</v>
      </c>
      <c r="AV12" s="41">
        <f t="shared" si="8"/>
        <v>0.11603139013452912</v>
      </c>
      <c r="AW12" s="41">
        <f t="shared" si="9"/>
        <v>6.211180124223592E-2</v>
      </c>
      <c r="AX12" s="13">
        <f t="shared" si="10"/>
        <v>9.7110374230222618E-3</v>
      </c>
      <c r="AY12" s="13">
        <f t="shared" si="11"/>
        <v>1.9856459330143572E-2</v>
      </c>
      <c r="AZ12" s="13">
        <f t="shared" si="12"/>
        <v>8.0060805675196356E-2</v>
      </c>
    </row>
    <row r="13" spans="1:52" s="19" customFormat="1" ht="24" customHeight="1">
      <c r="A13" s="50" t="s">
        <v>1</v>
      </c>
      <c r="B13" s="42">
        <v>6.5</v>
      </c>
      <c r="C13" s="42">
        <v>5.3999999999999995</v>
      </c>
      <c r="D13" s="42">
        <v>1.1000000000000001</v>
      </c>
      <c r="E13" s="42">
        <v>6.3</v>
      </c>
      <c r="F13" s="42">
        <v>5.5</v>
      </c>
      <c r="G13" s="42">
        <v>0.9</v>
      </c>
      <c r="H13" s="42">
        <v>5.6</v>
      </c>
      <c r="I13" s="42">
        <v>5.5</v>
      </c>
      <c r="J13" s="42">
        <v>1</v>
      </c>
      <c r="K13" s="42">
        <v>5.7</v>
      </c>
      <c r="L13" s="42">
        <v>5.2</v>
      </c>
      <c r="M13" s="42">
        <v>1</v>
      </c>
      <c r="N13" s="42">
        <v>5.9</v>
      </c>
      <c r="O13" s="42">
        <v>5.5</v>
      </c>
      <c r="P13" s="42">
        <v>0.9</v>
      </c>
      <c r="Q13" s="42">
        <v>5.3</v>
      </c>
      <c r="R13" s="42">
        <v>5.1000000000000005</v>
      </c>
      <c r="S13" s="42">
        <v>0.9</v>
      </c>
      <c r="T13" s="42">
        <v>4.5999999999999996</v>
      </c>
      <c r="U13" s="42">
        <v>4.9000000000000004</v>
      </c>
      <c r="V13" s="42">
        <v>1.1000000000000001</v>
      </c>
      <c r="W13" s="42">
        <v>5.1000000000000005</v>
      </c>
      <c r="X13" s="42">
        <v>4.8</v>
      </c>
      <c r="Y13" s="42">
        <v>1.1000000000000001</v>
      </c>
      <c r="Z13" s="42">
        <v>5.3999999999999995</v>
      </c>
      <c r="AA13" s="42">
        <v>5.2</v>
      </c>
      <c r="AB13" s="42">
        <v>1.1000000000000001</v>
      </c>
      <c r="AC13" s="42">
        <v>5.7</v>
      </c>
      <c r="AD13" s="42">
        <v>5.5</v>
      </c>
      <c r="AE13" s="42">
        <v>1.2</v>
      </c>
      <c r="AF13" s="42">
        <v>13.700000000000001</v>
      </c>
      <c r="AG13" s="42">
        <v>5.6</v>
      </c>
      <c r="AH13" s="42">
        <v>1.3</v>
      </c>
      <c r="AI13" s="42">
        <v>10.8</v>
      </c>
      <c r="AJ13" s="42">
        <v>5.7</v>
      </c>
      <c r="AK13" s="42">
        <v>1.3</v>
      </c>
      <c r="AL13" s="42">
        <v>11</v>
      </c>
      <c r="AM13" s="42">
        <v>5.8</v>
      </c>
      <c r="AN13" s="42">
        <v>1.3</v>
      </c>
      <c r="AO13" s="41">
        <f t="shared" si="1"/>
        <v>1.8518518518518379E-2</v>
      </c>
      <c r="AP13" s="41">
        <f t="shared" si="2"/>
        <v>1.754385964912264E-2</v>
      </c>
      <c r="AQ13" s="41">
        <f t="shared" si="3"/>
        <v>0</v>
      </c>
      <c r="AR13" s="41">
        <f t="shared" si="4"/>
        <v>-0.19708029197080301</v>
      </c>
      <c r="AS13" s="41">
        <f t="shared" si="5"/>
        <v>3.5714285714285809E-2</v>
      </c>
      <c r="AT13" s="41">
        <f t="shared" si="6"/>
        <v>0</v>
      </c>
      <c r="AU13" s="41">
        <f t="shared" si="7"/>
        <v>0.69230769230769229</v>
      </c>
      <c r="AV13" s="41">
        <f t="shared" si="8"/>
        <v>7.4074074074074181E-2</v>
      </c>
      <c r="AW13" s="41">
        <f t="shared" si="9"/>
        <v>0.18181818181818166</v>
      </c>
      <c r="AX13" s="13">
        <f t="shared" si="10"/>
        <v>1.6853932584269593E-2</v>
      </c>
      <c r="AY13" s="13">
        <f t="shared" si="11"/>
        <v>-0.12135922330097082</v>
      </c>
      <c r="AZ13" s="13">
        <f t="shared" si="12"/>
        <v>0.39230769230769269</v>
      </c>
    </row>
    <row r="14" spans="1:52" s="19" customFormat="1" ht="24" customHeight="1">
      <c r="A14" s="100" t="s">
        <v>24</v>
      </c>
      <c r="B14" s="44">
        <v>126.1</v>
      </c>
      <c r="C14" s="44">
        <v>86.399999999999991</v>
      </c>
      <c r="D14" s="44">
        <v>6.3000000000000007</v>
      </c>
      <c r="E14" s="44">
        <v>130.69999999999999</v>
      </c>
      <c r="F14" s="44">
        <v>84.7</v>
      </c>
      <c r="G14" s="44">
        <v>6.6</v>
      </c>
      <c r="H14" s="44">
        <v>129.39999999999998</v>
      </c>
      <c r="I14" s="44">
        <v>80.899999999999991</v>
      </c>
      <c r="J14" s="44">
        <v>6.6</v>
      </c>
      <c r="K14" s="44">
        <v>126.3</v>
      </c>
      <c r="L14" s="44">
        <v>85.5</v>
      </c>
      <c r="M14" s="44">
        <v>6.6</v>
      </c>
      <c r="N14" s="44">
        <v>132.19999999999999</v>
      </c>
      <c r="O14" s="44">
        <v>88.6</v>
      </c>
      <c r="P14" s="44">
        <v>6.8000000000000007</v>
      </c>
      <c r="Q14" s="44">
        <v>131.69999999999999</v>
      </c>
      <c r="R14" s="44">
        <v>86.6</v>
      </c>
      <c r="S14" s="44">
        <v>6.6999999999999993</v>
      </c>
      <c r="T14" s="44">
        <v>131.1</v>
      </c>
      <c r="U14" s="44">
        <v>87</v>
      </c>
      <c r="V14" s="44">
        <v>6.8999999999999995</v>
      </c>
      <c r="W14" s="44">
        <v>139.19999999999999</v>
      </c>
      <c r="X14" s="44">
        <v>95.5</v>
      </c>
      <c r="Y14" s="44">
        <v>6.7</v>
      </c>
      <c r="Z14" s="44">
        <v>134.69999999999999</v>
      </c>
      <c r="AA14" s="44">
        <v>94.5</v>
      </c>
      <c r="AB14" s="44">
        <v>6.7</v>
      </c>
      <c r="AC14" s="44">
        <v>138.30000000000001</v>
      </c>
      <c r="AD14" s="44">
        <v>97.4</v>
      </c>
      <c r="AE14" s="44">
        <v>6.8</v>
      </c>
      <c r="AF14" s="44">
        <v>149.5</v>
      </c>
      <c r="AG14" s="44">
        <v>97.5</v>
      </c>
      <c r="AH14" s="44">
        <v>6.7</v>
      </c>
      <c r="AI14" s="44">
        <v>153.39999999999998</v>
      </c>
      <c r="AJ14" s="44">
        <v>98.6</v>
      </c>
      <c r="AK14" s="44">
        <v>6.3999999999999995</v>
      </c>
      <c r="AL14" s="44">
        <v>152</v>
      </c>
      <c r="AM14" s="44">
        <v>98.1</v>
      </c>
      <c r="AN14" s="44">
        <v>6.8</v>
      </c>
      <c r="AO14" s="31">
        <f t="shared" si="1"/>
        <v>-9.126466753585305E-3</v>
      </c>
      <c r="AP14" s="31">
        <f t="shared" si="2"/>
        <v>-5.0709939148072536E-3</v>
      </c>
      <c r="AQ14" s="31">
        <f t="shared" si="3"/>
        <v>6.25E-2</v>
      </c>
      <c r="AR14" s="31">
        <f t="shared" si="4"/>
        <v>1.6722408026755842E-2</v>
      </c>
      <c r="AS14" s="31">
        <f t="shared" si="5"/>
        <v>6.1538461538461764E-3</v>
      </c>
      <c r="AT14" s="31">
        <f t="shared" si="6"/>
        <v>1.4925373134328401E-2</v>
      </c>
      <c r="AU14" s="31">
        <f t="shared" si="7"/>
        <v>0.20539254559873132</v>
      </c>
      <c r="AV14" s="31">
        <f t="shared" si="8"/>
        <v>0.13541666666666674</v>
      </c>
      <c r="AW14" s="31">
        <f t="shared" si="9"/>
        <v>7.9365079365079305E-2</v>
      </c>
      <c r="AX14" s="10">
        <f t="shared" si="10"/>
        <v>-5.804953560371473E-3</v>
      </c>
      <c r="AY14" s="10">
        <f t="shared" si="11"/>
        <v>1.2613322822230932E-2</v>
      </c>
      <c r="AZ14" s="10">
        <f t="shared" si="12"/>
        <v>0.17413162705667262</v>
      </c>
    </row>
    <row r="15" spans="1:52" s="19" customFormat="1" ht="24" customHeight="1">
      <c r="A15" s="49" t="s">
        <v>14</v>
      </c>
      <c r="B15" s="42">
        <v>8.9</v>
      </c>
      <c r="C15" s="42">
        <v>9.1</v>
      </c>
      <c r="D15" s="42">
        <v>1.1000000000000001</v>
      </c>
      <c r="E15" s="42">
        <v>8.4</v>
      </c>
      <c r="F15" s="42">
        <v>9.6999999999999993</v>
      </c>
      <c r="G15" s="42">
        <v>1.4</v>
      </c>
      <c r="H15" s="42">
        <v>8.4</v>
      </c>
      <c r="I15" s="42">
        <v>9.4</v>
      </c>
      <c r="J15" s="42">
        <v>1.4</v>
      </c>
      <c r="K15" s="42">
        <v>9.1</v>
      </c>
      <c r="L15" s="42">
        <v>9.4</v>
      </c>
      <c r="M15" s="42">
        <v>1.3</v>
      </c>
      <c r="N15" s="42">
        <v>8.5</v>
      </c>
      <c r="O15" s="42">
        <v>9.3000000000000007</v>
      </c>
      <c r="P15" s="42">
        <v>1.3</v>
      </c>
      <c r="Q15" s="42">
        <v>8.4</v>
      </c>
      <c r="R15" s="42">
        <v>9</v>
      </c>
      <c r="S15" s="42">
        <v>1.4</v>
      </c>
      <c r="T15" s="42">
        <v>8.6</v>
      </c>
      <c r="U15" s="42">
        <v>9</v>
      </c>
      <c r="V15" s="42">
        <v>1.4</v>
      </c>
      <c r="W15" s="42">
        <v>8.6999999999999993</v>
      </c>
      <c r="X15" s="42">
        <v>9.6999999999999993</v>
      </c>
      <c r="Y15" s="42">
        <v>1.4</v>
      </c>
      <c r="Z15" s="42">
        <v>8.6</v>
      </c>
      <c r="AA15" s="42">
        <v>9.6999999999999993</v>
      </c>
      <c r="AB15" s="42">
        <v>1.4</v>
      </c>
      <c r="AC15" s="42">
        <v>8.8000000000000007</v>
      </c>
      <c r="AD15" s="42">
        <v>10.4</v>
      </c>
      <c r="AE15" s="42">
        <v>1.4</v>
      </c>
      <c r="AF15" s="42">
        <v>8.6</v>
      </c>
      <c r="AG15" s="42">
        <v>9.1999999999999993</v>
      </c>
      <c r="AH15" s="42">
        <v>1.1000000000000001</v>
      </c>
      <c r="AI15" s="42">
        <v>8.9</v>
      </c>
      <c r="AJ15" s="42">
        <v>9.5</v>
      </c>
      <c r="AK15" s="42">
        <v>1.1000000000000001</v>
      </c>
      <c r="AL15" s="42">
        <v>9</v>
      </c>
      <c r="AM15" s="42">
        <v>10</v>
      </c>
      <c r="AN15" s="42">
        <v>1.1000000000000001</v>
      </c>
      <c r="AO15" s="41">
        <f t="shared" si="1"/>
        <v>1.1235955056179803E-2</v>
      </c>
      <c r="AP15" s="41">
        <f t="shared" si="2"/>
        <v>5.2631578947368363E-2</v>
      </c>
      <c r="AQ15" s="41">
        <f t="shared" si="3"/>
        <v>0</v>
      </c>
      <c r="AR15" s="41">
        <f t="shared" si="4"/>
        <v>4.6511627906976827E-2</v>
      </c>
      <c r="AS15" s="41">
        <f t="shared" si="5"/>
        <v>8.6956521739130599E-2</v>
      </c>
      <c r="AT15" s="41">
        <f t="shared" si="6"/>
        <v>0</v>
      </c>
      <c r="AU15" s="41">
        <f t="shared" si="7"/>
        <v>1.1235955056179803E-2</v>
      </c>
      <c r="AV15" s="41">
        <f t="shared" si="8"/>
        <v>9.8901098901098994E-2</v>
      </c>
      <c r="AW15" s="41">
        <f t="shared" si="9"/>
        <v>0</v>
      </c>
      <c r="AX15" s="13">
        <f t="shared" si="10"/>
        <v>3.0769230769230882E-2</v>
      </c>
      <c r="AY15" s="13">
        <f t="shared" si="11"/>
        <v>6.3492063492063711E-2</v>
      </c>
      <c r="AZ15" s="13">
        <f t="shared" si="12"/>
        <v>5.2356020942408321E-2</v>
      </c>
    </row>
    <row r="16" spans="1:52" s="19" customFormat="1" ht="24" customHeight="1">
      <c r="A16" s="48" t="s">
        <v>31</v>
      </c>
      <c r="B16" s="45">
        <v>284.59999999999997</v>
      </c>
      <c r="C16" s="45">
        <v>207.9</v>
      </c>
      <c r="D16" s="45">
        <v>48.9</v>
      </c>
      <c r="E16" s="45">
        <v>289.5</v>
      </c>
      <c r="F16" s="45">
        <v>210.3</v>
      </c>
      <c r="G16" s="45">
        <v>48.7</v>
      </c>
      <c r="H16" s="45">
        <v>292.5</v>
      </c>
      <c r="I16" s="45">
        <v>208.9</v>
      </c>
      <c r="J16" s="45">
        <v>49.5</v>
      </c>
      <c r="K16" s="45">
        <v>295.39999999999998</v>
      </c>
      <c r="L16" s="45">
        <v>212.79999999999998</v>
      </c>
      <c r="M16" s="45">
        <v>50.4</v>
      </c>
      <c r="N16" s="45">
        <v>298.79999999999995</v>
      </c>
      <c r="O16" s="45">
        <v>225.2</v>
      </c>
      <c r="P16" s="45">
        <v>50.3</v>
      </c>
      <c r="Q16" s="45">
        <v>298.2</v>
      </c>
      <c r="R16" s="45">
        <v>229.70000000000002</v>
      </c>
      <c r="S16" s="45">
        <v>51.6</v>
      </c>
      <c r="T16" s="45">
        <v>297</v>
      </c>
      <c r="U16" s="45">
        <v>236.8</v>
      </c>
      <c r="V16" s="45">
        <v>51.600000000000009</v>
      </c>
      <c r="W16" s="45">
        <v>298.3</v>
      </c>
      <c r="X16" s="45">
        <v>243.3</v>
      </c>
      <c r="Y16" s="45">
        <v>52.3</v>
      </c>
      <c r="Z16" s="45">
        <v>301.10000000000002</v>
      </c>
      <c r="AA16" s="45">
        <v>246.20000000000002</v>
      </c>
      <c r="AB16" s="45">
        <v>53.699999999999996</v>
      </c>
      <c r="AC16" s="45">
        <v>315.09999999999997</v>
      </c>
      <c r="AD16" s="45">
        <v>250.6</v>
      </c>
      <c r="AE16" s="45">
        <v>54.5</v>
      </c>
      <c r="AF16" s="45">
        <v>325.5</v>
      </c>
      <c r="AG16" s="45">
        <v>253.89999999999998</v>
      </c>
      <c r="AH16" s="45">
        <v>55</v>
      </c>
      <c r="AI16" s="45">
        <v>326</v>
      </c>
      <c r="AJ16" s="45">
        <v>256.59999999999997</v>
      </c>
      <c r="AK16" s="45">
        <v>57.499999999999993</v>
      </c>
      <c r="AL16" s="45">
        <f>AL17+AL18+AL19+AL20</f>
        <v>330.00000000000006</v>
      </c>
      <c r="AM16" s="45">
        <f t="shared" ref="AM16:AN16" si="15">AM17+AM18+AM19+AM20</f>
        <v>263.79999999999995</v>
      </c>
      <c r="AN16" s="45">
        <f t="shared" si="15"/>
        <v>58.9</v>
      </c>
      <c r="AO16" s="34">
        <f t="shared" si="1"/>
        <v>1.22699386503069E-2</v>
      </c>
      <c r="AP16" s="34">
        <f t="shared" si="2"/>
        <v>2.8059236165237644E-2</v>
      </c>
      <c r="AQ16" s="34">
        <f t="shared" si="3"/>
        <v>2.4347826086956514E-2</v>
      </c>
      <c r="AR16" s="34">
        <f t="shared" si="4"/>
        <v>1.3824884792627001E-2</v>
      </c>
      <c r="AS16" s="34">
        <f t="shared" si="5"/>
        <v>3.8991729027175959E-2</v>
      </c>
      <c r="AT16" s="34">
        <f t="shared" si="6"/>
        <v>7.0909090909090811E-2</v>
      </c>
      <c r="AU16" s="34">
        <f t="shared" si="7"/>
        <v>0.15952213633169388</v>
      </c>
      <c r="AV16" s="34">
        <f t="shared" si="8"/>
        <v>0.26887926887926872</v>
      </c>
      <c r="AW16" s="34">
        <f t="shared" si="9"/>
        <v>0.20449897750511248</v>
      </c>
      <c r="AX16" s="11">
        <f t="shared" si="10"/>
        <v>1.9684424308701765E-2</v>
      </c>
      <c r="AY16" s="11">
        <f t="shared" si="11"/>
        <v>2.8846153846153744E-2</v>
      </c>
      <c r="AZ16" s="11">
        <f t="shared" si="12"/>
        <v>0.20557813077207232</v>
      </c>
    </row>
    <row r="17" spans="1:52" s="19" customFormat="1" ht="24" customHeight="1">
      <c r="A17" s="47" t="s">
        <v>6</v>
      </c>
      <c r="B17" s="42">
        <v>177.3</v>
      </c>
      <c r="C17" s="42">
        <v>56.800000000000004</v>
      </c>
      <c r="D17" s="42">
        <v>14.8</v>
      </c>
      <c r="E17" s="42">
        <v>179.70000000000002</v>
      </c>
      <c r="F17" s="42">
        <v>56.000000000000007</v>
      </c>
      <c r="G17" s="42">
        <v>14.4</v>
      </c>
      <c r="H17" s="42">
        <v>180.5</v>
      </c>
      <c r="I17" s="42">
        <v>53.8</v>
      </c>
      <c r="J17" s="42">
        <v>14.5</v>
      </c>
      <c r="K17" s="42">
        <v>180.1</v>
      </c>
      <c r="L17" s="42">
        <v>50.099999999999994</v>
      </c>
      <c r="M17" s="42">
        <v>14.9</v>
      </c>
      <c r="N17" s="42">
        <v>178.79999999999998</v>
      </c>
      <c r="O17" s="42">
        <v>54.900000000000006</v>
      </c>
      <c r="P17" s="42">
        <v>14.799999999999999</v>
      </c>
      <c r="Q17" s="42">
        <v>177.5</v>
      </c>
      <c r="R17" s="42">
        <v>56.7</v>
      </c>
      <c r="S17" s="42">
        <v>15.700000000000001</v>
      </c>
      <c r="T17" s="42">
        <v>174.9</v>
      </c>
      <c r="U17" s="42">
        <v>55.800000000000004</v>
      </c>
      <c r="V17" s="42">
        <v>15.8</v>
      </c>
      <c r="W17" s="42">
        <v>172.5</v>
      </c>
      <c r="X17" s="42">
        <v>56.400000000000006</v>
      </c>
      <c r="Y17" s="42">
        <v>16.399999999999999</v>
      </c>
      <c r="Z17" s="42">
        <v>172.8</v>
      </c>
      <c r="AA17" s="42">
        <v>56.599999999999994</v>
      </c>
      <c r="AB17" s="42">
        <v>16.8</v>
      </c>
      <c r="AC17" s="42">
        <v>182.7</v>
      </c>
      <c r="AD17" s="42">
        <v>56.8</v>
      </c>
      <c r="AE17" s="42">
        <v>17.600000000000001</v>
      </c>
      <c r="AF17" s="42">
        <v>188.4</v>
      </c>
      <c r="AG17" s="42">
        <v>58.400000000000006</v>
      </c>
      <c r="AH17" s="42">
        <v>18.100000000000001</v>
      </c>
      <c r="AI17" s="42">
        <v>186.9</v>
      </c>
      <c r="AJ17" s="42">
        <v>57.3</v>
      </c>
      <c r="AK17" s="42">
        <v>19.399999999999999</v>
      </c>
      <c r="AL17" s="42">
        <v>188.3</v>
      </c>
      <c r="AM17" s="42">
        <v>58.8</v>
      </c>
      <c r="AN17" s="42">
        <v>19.899999999999999</v>
      </c>
      <c r="AO17" s="41">
        <f t="shared" si="1"/>
        <v>7.4906367041198685E-3</v>
      </c>
      <c r="AP17" s="41">
        <f t="shared" si="2"/>
        <v>2.6178010471204161E-2</v>
      </c>
      <c r="AQ17" s="41">
        <f t="shared" si="3"/>
        <v>2.5773195876288568E-2</v>
      </c>
      <c r="AR17" s="41">
        <f t="shared" si="4"/>
        <v>-5.3078556263264076E-4</v>
      </c>
      <c r="AS17" s="41">
        <f t="shared" si="5"/>
        <v>6.849315068492956E-3</v>
      </c>
      <c r="AT17" s="41">
        <f t="shared" si="6"/>
        <v>9.9447513812154442E-2</v>
      </c>
      <c r="AU17" s="41">
        <f t="shared" si="7"/>
        <v>6.2041737168640809E-2</v>
      </c>
      <c r="AV17" s="41">
        <f t="shared" si="8"/>
        <v>3.5211267605633756E-2</v>
      </c>
      <c r="AW17" s="41">
        <f t="shared" si="9"/>
        <v>0.34459459459459452</v>
      </c>
      <c r="AX17" s="13">
        <f t="shared" si="10"/>
        <v>1.2898330804248959E-2</v>
      </c>
      <c r="AY17" s="13">
        <f t="shared" si="11"/>
        <v>7.9275198187993556E-3</v>
      </c>
      <c r="AZ17" s="13">
        <f t="shared" si="12"/>
        <v>7.2719967858577705E-2</v>
      </c>
    </row>
    <row r="18" spans="1:52" s="19" customFormat="1" ht="24" customHeight="1">
      <c r="A18" s="47" t="s">
        <v>13</v>
      </c>
      <c r="B18" s="42">
        <v>6.2</v>
      </c>
      <c r="C18" s="42">
        <v>2.6</v>
      </c>
      <c r="D18" s="42">
        <v>3.2</v>
      </c>
      <c r="E18" s="42">
        <v>6.2</v>
      </c>
      <c r="F18" s="42">
        <v>2.6</v>
      </c>
      <c r="G18" s="42">
        <v>3.1</v>
      </c>
      <c r="H18" s="42">
        <v>6.3</v>
      </c>
      <c r="I18" s="42">
        <v>2.6</v>
      </c>
      <c r="J18" s="42">
        <v>3.2</v>
      </c>
      <c r="K18" s="42">
        <v>6.3</v>
      </c>
      <c r="L18" s="42">
        <v>2.5</v>
      </c>
      <c r="M18" s="42">
        <v>3.1</v>
      </c>
      <c r="N18" s="42">
        <v>6.4</v>
      </c>
      <c r="O18" s="42">
        <v>2.5</v>
      </c>
      <c r="P18" s="42">
        <v>3.2</v>
      </c>
      <c r="Q18" s="42">
        <v>6.8</v>
      </c>
      <c r="R18" s="42">
        <v>2.5</v>
      </c>
      <c r="S18" s="42">
        <v>3.2</v>
      </c>
      <c r="T18" s="42">
        <v>7</v>
      </c>
      <c r="U18" s="42">
        <v>2.5</v>
      </c>
      <c r="V18" s="42">
        <v>3.1</v>
      </c>
      <c r="W18" s="42">
        <v>7</v>
      </c>
      <c r="X18" s="42">
        <v>2.4</v>
      </c>
      <c r="Y18" s="42">
        <v>3.1</v>
      </c>
      <c r="Z18" s="42">
        <v>6.8</v>
      </c>
      <c r="AA18" s="42">
        <v>2.4</v>
      </c>
      <c r="AB18" s="42">
        <v>2.9</v>
      </c>
      <c r="AC18" s="42">
        <v>7.1</v>
      </c>
      <c r="AD18" s="42">
        <v>2.4</v>
      </c>
      <c r="AE18" s="42">
        <v>2.8</v>
      </c>
      <c r="AF18" s="42">
        <v>10.5</v>
      </c>
      <c r="AG18" s="42">
        <v>2.2999999999999998</v>
      </c>
      <c r="AH18" s="42">
        <v>3</v>
      </c>
      <c r="AI18" s="42">
        <v>10.7</v>
      </c>
      <c r="AJ18" s="42">
        <v>2.2999999999999998</v>
      </c>
      <c r="AK18" s="42">
        <v>3</v>
      </c>
      <c r="AL18" s="42">
        <v>10.5</v>
      </c>
      <c r="AM18" s="42">
        <v>2.4</v>
      </c>
      <c r="AN18" s="42">
        <v>2.9</v>
      </c>
      <c r="AO18" s="41">
        <f t="shared" si="1"/>
        <v>-1.869158878504662E-2</v>
      </c>
      <c r="AP18" s="41">
        <f t="shared" si="2"/>
        <v>4.3478260869565188E-2</v>
      </c>
      <c r="AQ18" s="41">
        <f t="shared" si="3"/>
        <v>-3.3333333333333326E-2</v>
      </c>
      <c r="AR18" s="41">
        <f t="shared" si="4"/>
        <v>0</v>
      </c>
      <c r="AS18" s="41">
        <f t="shared" si="5"/>
        <v>4.3478260869565188E-2</v>
      </c>
      <c r="AT18" s="41">
        <f t="shared" si="6"/>
        <v>-3.3333333333333326E-2</v>
      </c>
      <c r="AU18" s="41">
        <f t="shared" si="7"/>
        <v>0.69354838709677424</v>
      </c>
      <c r="AV18" s="41">
        <f t="shared" si="8"/>
        <v>-7.6923076923076983E-2</v>
      </c>
      <c r="AW18" s="41">
        <f t="shared" si="9"/>
        <v>-9.3750000000000111E-2</v>
      </c>
      <c r="AX18" s="13">
        <f t="shared" si="10"/>
        <v>-1.2499999999999956E-2</v>
      </c>
      <c r="AY18" s="13">
        <f t="shared" si="11"/>
        <v>0</v>
      </c>
      <c r="AZ18" s="13">
        <f t="shared" si="12"/>
        <v>0.31666666666666665</v>
      </c>
    </row>
    <row r="19" spans="1:52" s="19" customFormat="1" ht="24" customHeight="1">
      <c r="A19" s="47" t="s">
        <v>12</v>
      </c>
      <c r="B19" s="42">
        <v>85.7</v>
      </c>
      <c r="C19" s="42">
        <v>117</v>
      </c>
      <c r="D19" s="42">
        <v>27.6</v>
      </c>
      <c r="E19" s="42">
        <v>88.2</v>
      </c>
      <c r="F19" s="42">
        <v>120.20000000000002</v>
      </c>
      <c r="G19" s="42">
        <v>27.900000000000002</v>
      </c>
      <c r="H19" s="42">
        <v>90.300000000000011</v>
      </c>
      <c r="I19" s="42">
        <v>121</v>
      </c>
      <c r="J19" s="42">
        <v>28.5</v>
      </c>
      <c r="K19" s="42">
        <v>93.6</v>
      </c>
      <c r="L19" s="42">
        <v>128.6</v>
      </c>
      <c r="M19" s="42">
        <v>29.1</v>
      </c>
      <c r="N19" s="42">
        <v>98.2</v>
      </c>
      <c r="O19" s="42">
        <v>136.1</v>
      </c>
      <c r="P19" s="42">
        <v>29</v>
      </c>
      <c r="Q19" s="42">
        <v>98.5</v>
      </c>
      <c r="R19" s="42">
        <v>138.9</v>
      </c>
      <c r="S19" s="42">
        <v>29.400000000000002</v>
      </c>
      <c r="T19" s="42">
        <v>99.699999999999989</v>
      </c>
      <c r="U19" s="42">
        <v>146.80000000000001</v>
      </c>
      <c r="V19" s="42">
        <v>29.500000000000004</v>
      </c>
      <c r="W19" s="42">
        <v>103.5</v>
      </c>
      <c r="X19" s="42">
        <v>153.5</v>
      </c>
      <c r="Y19" s="42">
        <v>30.000000000000004</v>
      </c>
      <c r="Z19" s="42">
        <v>106.10000000000001</v>
      </c>
      <c r="AA19" s="42">
        <v>156.4</v>
      </c>
      <c r="AB19" s="42">
        <v>31.2</v>
      </c>
      <c r="AC19" s="42">
        <v>109.9</v>
      </c>
      <c r="AD19" s="42">
        <v>160.5</v>
      </c>
      <c r="AE19" s="42">
        <v>31.9</v>
      </c>
      <c r="AF19" s="42">
        <v>111</v>
      </c>
      <c r="AG19" s="42">
        <v>161.69999999999999</v>
      </c>
      <c r="AH19" s="42">
        <v>32.1</v>
      </c>
      <c r="AI19" s="42">
        <v>112.8</v>
      </c>
      <c r="AJ19" s="42">
        <v>165.2</v>
      </c>
      <c r="AK19" s="42">
        <v>33.199999999999996</v>
      </c>
      <c r="AL19" s="42">
        <v>115.60000000000001</v>
      </c>
      <c r="AM19" s="42">
        <v>170.7</v>
      </c>
      <c r="AN19" s="42">
        <v>34.300000000000004</v>
      </c>
      <c r="AO19" s="41">
        <f t="shared" si="1"/>
        <v>2.4822695035461084E-2</v>
      </c>
      <c r="AP19" s="41">
        <f t="shared" si="2"/>
        <v>3.3292978208232515E-2</v>
      </c>
      <c r="AQ19" s="41">
        <f t="shared" si="3"/>
        <v>3.3132530120482118E-2</v>
      </c>
      <c r="AR19" s="41">
        <f t="shared" si="4"/>
        <v>4.1441441441441462E-2</v>
      </c>
      <c r="AS19" s="41">
        <f t="shared" si="5"/>
        <v>5.5658627087198598E-2</v>
      </c>
      <c r="AT19" s="41">
        <f t="shared" si="6"/>
        <v>6.8535825545171347E-2</v>
      </c>
      <c r="AU19" s="41">
        <f t="shared" si="7"/>
        <v>0.34889148191365238</v>
      </c>
      <c r="AV19" s="41">
        <f t="shared" si="8"/>
        <v>0.4589743589743589</v>
      </c>
      <c r="AW19" s="41">
        <f t="shared" si="9"/>
        <v>0.24275362318840599</v>
      </c>
      <c r="AX19" s="13">
        <f t="shared" si="10"/>
        <v>3.0205655526992503E-2</v>
      </c>
      <c r="AY19" s="13">
        <f t="shared" si="11"/>
        <v>5.1837270341207331E-2</v>
      </c>
      <c r="AZ19" s="13">
        <f t="shared" si="12"/>
        <v>0.39209726443769011</v>
      </c>
    </row>
    <row r="20" spans="1:52" s="19" customFormat="1" ht="24" customHeight="1">
      <c r="A20" s="47" t="s">
        <v>5</v>
      </c>
      <c r="B20" s="42">
        <v>15.4</v>
      </c>
      <c r="C20" s="42">
        <v>31.5</v>
      </c>
      <c r="D20" s="42">
        <v>3.3</v>
      </c>
      <c r="E20" s="42">
        <v>15.4</v>
      </c>
      <c r="F20" s="42">
        <v>31.5</v>
      </c>
      <c r="G20" s="42">
        <v>3.3</v>
      </c>
      <c r="H20" s="42">
        <v>15.4</v>
      </c>
      <c r="I20" s="42">
        <v>31.5</v>
      </c>
      <c r="J20" s="42">
        <v>3.3</v>
      </c>
      <c r="K20" s="42">
        <v>15.4</v>
      </c>
      <c r="L20" s="42">
        <v>31.6</v>
      </c>
      <c r="M20" s="42">
        <v>3.3</v>
      </c>
      <c r="N20" s="42">
        <v>15.4</v>
      </c>
      <c r="O20" s="42">
        <v>31.7</v>
      </c>
      <c r="P20" s="42">
        <v>3.3</v>
      </c>
      <c r="Q20" s="42">
        <v>15.4</v>
      </c>
      <c r="R20" s="42">
        <v>31.6</v>
      </c>
      <c r="S20" s="42">
        <v>3.3</v>
      </c>
      <c r="T20" s="42">
        <v>15.4</v>
      </c>
      <c r="U20" s="42">
        <v>31.7</v>
      </c>
      <c r="V20" s="42">
        <v>3.2</v>
      </c>
      <c r="W20" s="42">
        <v>15.3</v>
      </c>
      <c r="X20" s="42">
        <v>31</v>
      </c>
      <c r="Y20" s="42">
        <v>2.8</v>
      </c>
      <c r="Z20" s="42">
        <v>15.4</v>
      </c>
      <c r="AA20" s="42">
        <v>30.8</v>
      </c>
      <c r="AB20" s="42">
        <v>2.8</v>
      </c>
      <c r="AC20" s="42">
        <v>15.4</v>
      </c>
      <c r="AD20" s="42">
        <v>30.9</v>
      </c>
      <c r="AE20" s="42">
        <v>2.2000000000000002</v>
      </c>
      <c r="AF20" s="42">
        <v>15.6</v>
      </c>
      <c r="AG20" s="42">
        <v>31.5</v>
      </c>
      <c r="AH20" s="42">
        <v>1.8</v>
      </c>
      <c r="AI20" s="42">
        <v>15.6</v>
      </c>
      <c r="AJ20" s="42">
        <v>31.8</v>
      </c>
      <c r="AK20" s="42">
        <v>1.9</v>
      </c>
      <c r="AL20" s="42">
        <v>15.6</v>
      </c>
      <c r="AM20" s="42">
        <v>31.9</v>
      </c>
      <c r="AN20" s="42">
        <v>1.8</v>
      </c>
      <c r="AO20" s="41">
        <f t="shared" si="1"/>
        <v>0</v>
      </c>
      <c r="AP20" s="41">
        <f t="shared" si="2"/>
        <v>3.1446540880502027E-3</v>
      </c>
      <c r="AQ20" s="41">
        <f t="shared" si="3"/>
        <v>-5.2631578947368363E-2</v>
      </c>
      <c r="AR20" s="41">
        <f t="shared" si="4"/>
        <v>0</v>
      </c>
      <c r="AS20" s="41">
        <f t="shared" si="5"/>
        <v>1.2698412698412653E-2</v>
      </c>
      <c r="AT20" s="41">
        <f t="shared" si="6"/>
        <v>0</v>
      </c>
      <c r="AU20" s="41">
        <f t="shared" si="7"/>
        <v>1.298701298701288E-2</v>
      </c>
      <c r="AV20" s="41">
        <f t="shared" si="8"/>
        <v>1.2698412698412653E-2</v>
      </c>
      <c r="AW20" s="41">
        <f t="shared" si="9"/>
        <v>-0.45454545454545447</v>
      </c>
      <c r="AX20" s="13">
        <f t="shared" si="10"/>
        <v>0</v>
      </c>
      <c r="AY20" s="13">
        <f t="shared" si="11"/>
        <v>8.1799591002045258E-3</v>
      </c>
      <c r="AZ20" s="13">
        <f t="shared" si="12"/>
        <v>-1.7928286852589626E-2</v>
      </c>
    </row>
    <row r="21" spans="1:52" s="19" customFormat="1" ht="24" customHeight="1">
      <c r="A21" s="46" t="s">
        <v>32</v>
      </c>
      <c r="B21" s="45">
        <v>1052.8</v>
      </c>
      <c r="C21" s="45">
        <v>1001.1999999999999</v>
      </c>
      <c r="D21" s="45">
        <v>188.3</v>
      </c>
      <c r="E21" s="45">
        <v>1074.6000000000001</v>
      </c>
      <c r="F21" s="45">
        <v>1038.1000000000001</v>
      </c>
      <c r="G21" s="45">
        <v>193.3</v>
      </c>
      <c r="H21" s="45">
        <v>1109</v>
      </c>
      <c r="I21" s="45">
        <v>1046.6000000000001</v>
      </c>
      <c r="J21" s="45">
        <v>195.29999999999998</v>
      </c>
      <c r="K21" s="45">
        <v>1134.9000000000001</v>
      </c>
      <c r="L21" s="45">
        <v>1074.3</v>
      </c>
      <c r="M21" s="45">
        <v>196.7</v>
      </c>
      <c r="N21" s="45">
        <v>1102.9000000000001</v>
      </c>
      <c r="O21" s="45">
        <v>1083.4000000000001</v>
      </c>
      <c r="P21" s="45">
        <v>195.79999999999998</v>
      </c>
      <c r="Q21" s="45">
        <v>1110.4000000000001</v>
      </c>
      <c r="R21" s="45">
        <v>1088.5</v>
      </c>
      <c r="S21" s="45">
        <v>194.1</v>
      </c>
      <c r="T21" s="45">
        <v>1112.9000000000001</v>
      </c>
      <c r="U21" s="45">
        <v>1092.3000000000002</v>
      </c>
      <c r="V21" s="45">
        <v>198.3</v>
      </c>
      <c r="W21" s="45">
        <v>1106.8999999999999</v>
      </c>
      <c r="X21" s="45">
        <v>1111</v>
      </c>
      <c r="Y21" s="45">
        <v>203</v>
      </c>
      <c r="Z21" s="45">
        <v>1126.3999999999999</v>
      </c>
      <c r="AA21" s="45">
        <v>1123.5999999999999</v>
      </c>
      <c r="AB21" s="45">
        <v>205.4</v>
      </c>
      <c r="AC21" s="45">
        <v>1105.8</v>
      </c>
      <c r="AD21" s="45">
        <v>1132.9000000000001</v>
      </c>
      <c r="AE21" s="45">
        <v>205.6</v>
      </c>
      <c r="AF21" s="45">
        <v>1164.6000000000001</v>
      </c>
      <c r="AG21" s="45">
        <v>1147.4999999999998</v>
      </c>
      <c r="AH21" s="45">
        <v>209.8</v>
      </c>
      <c r="AI21" s="45">
        <v>1175.5</v>
      </c>
      <c r="AJ21" s="45">
        <v>1156.9000000000001</v>
      </c>
      <c r="AK21" s="45">
        <v>207.49999999999997</v>
      </c>
      <c r="AL21" s="45">
        <f>AL22+AL27</f>
        <v>1209.7</v>
      </c>
      <c r="AM21" s="45">
        <f t="shared" ref="AM21:AN21" si="16">AM22+AM27</f>
        <v>1186.1000000000001</v>
      </c>
      <c r="AN21" s="45">
        <f t="shared" si="16"/>
        <v>212.19999999999996</v>
      </c>
      <c r="AO21" s="34">
        <f t="shared" si="1"/>
        <v>2.9094002552105591E-2</v>
      </c>
      <c r="AP21" s="34">
        <f t="shared" si="2"/>
        <v>2.5239865156884811E-2</v>
      </c>
      <c r="AQ21" s="34">
        <f t="shared" si="3"/>
        <v>2.2650602409638454E-2</v>
      </c>
      <c r="AR21" s="34">
        <f t="shared" si="4"/>
        <v>3.8725742744289748E-2</v>
      </c>
      <c r="AS21" s="34">
        <f t="shared" si="5"/>
        <v>3.3638344226579742E-2</v>
      </c>
      <c r="AT21" s="34">
        <f t="shared" si="6"/>
        <v>1.1439466158245759E-2</v>
      </c>
      <c r="AU21" s="34">
        <f t="shared" si="7"/>
        <v>0.1490311550151977</v>
      </c>
      <c r="AV21" s="34">
        <f t="shared" si="8"/>
        <v>0.18467838593687591</v>
      </c>
      <c r="AW21" s="34">
        <f t="shared" si="9"/>
        <v>0.12692511949017504</v>
      </c>
      <c r="AX21" s="11">
        <f t="shared" si="10"/>
        <v>2.6812079215717155E-2</v>
      </c>
      <c r="AY21" s="11">
        <f t="shared" si="11"/>
        <v>3.4140925492684104E-2</v>
      </c>
      <c r="AZ21" s="11">
        <f t="shared" si="12"/>
        <v>0.16309146858136736</v>
      </c>
    </row>
    <row r="22" spans="1:52" s="19" customFormat="1" ht="24" customHeight="1">
      <c r="A22" s="98" t="s">
        <v>11</v>
      </c>
      <c r="B22" s="44">
        <v>933.2</v>
      </c>
      <c r="C22" s="44">
        <v>914.4</v>
      </c>
      <c r="D22" s="44">
        <v>181.8</v>
      </c>
      <c r="E22" s="44">
        <v>956.7</v>
      </c>
      <c r="F22" s="44">
        <v>949.30000000000007</v>
      </c>
      <c r="G22" s="44">
        <v>186.60000000000002</v>
      </c>
      <c r="H22" s="44">
        <v>987.59999999999991</v>
      </c>
      <c r="I22" s="44">
        <v>959.7</v>
      </c>
      <c r="J22" s="44">
        <v>188.2</v>
      </c>
      <c r="K22" s="44">
        <v>990.7</v>
      </c>
      <c r="L22" s="44">
        <v>985.8</v>
      </c>
      <c r="M22" s="44">
        <v>190.1</v>
      </c>
      <c r="N22" s="44">
        <v>986.9</v>
      </c>
      <c r="O22" s="44">
        <v>994.4</v>
      </c>
      <c r="P22" s="44">
        <v>189.7</v>
      </c>
      <c r="Q22" s="44">
        <v>1005.5</v>
      </c>
      <c r="R22" s="44">
        <v>996.69999999999993</v>
      </c>
      <c r="S22" s="44">
        <v>187.79999999999998</v>
      </c>
      <c r="T22" s="44">
        <v>999.2</v>
      </c>
      <c r="U22" s="44">
        <v>1000.8000000000001</v>
      </c>
      <c r="V22" s="44">
        <v>192.10000000000002</v>
      </c>
      <c r="W22" s="44">
        <v>1012.1999999999999</v>
      </c>
      <c r="X22" s="44">
        <v>1020.8000000000001</v>
      </c>
      <c r="Y22" s="44">
        <v>197.8</v>
      </c>
      <c r="Z22" s="44">
        <v>1023.3</v>
      </c>
      <c r="AA22" s="44">
        <v>1028.3999999999999</v>
      </c>
      <c r="AB22" s="44">
        <v>199.6</v>
      </c>
      <c r="AC22" s="44">
        <v>1019.2</v>
      </c>
      <c r="AD22" s="44">
        <v>1040.5</v>
      </c>
      <c r="AE22" s="44">
        <v>199.5</v>
      </c>
      <c r="AF22" s="44">
        <v>1046.9000000000001</v>
      </c>
      <c r="AG22" s="44">
        <v>1070.1999999999998</v>
      </c>
      <c r="AH22" s="44">
        <v>203.3</v>
      </c>
      <c r="AI22" s="44">
        <v>1058.8</v>
      </c>
      <c r="AJ22" s="44">
        <v>1081.9000000000001</v>
      </c>
      <c r="AK22" s="44">
        <v>201.29999999999998</v>
      </c>
      <c r="AL22" s="44">
        <f>AL23+AL24+AL25+AL26</f>
        <v>1087</v>
      </c>
      <c r="AM22" s="44">
        <f t="shared" ref="AM22:AN22" si="17">AM23+AM24+AM25+AM26</f>
        <v>1107.7</v>
      </c>
      <c r="AN22" s="44">
        <f t="shared" si="17"/>
        <v>205.59999999999997</v>
      </c>
      <c r="AO22" s="31">
        <f t="shared" si="1"/>
        <v>2.6633925198337849E-2</v>
      </c>
      <c r="AP22" s="31">
        <f t="shared" si="2"/>
        <v>2.3846935946020942E-2</v>
      </c>
      <c r="AQ22" s="31">
        <f t="shared" si="3"/>
        <v>2.1361152508693415E-2</v>
      </c>
      <c r="AR22" s="31">
        <f t="shared" si="4"/>
        <v>3.8303562899990373E-2</v>
      </c>
      <c r="AS22" s="31">
        <f t="shared" si="5"/>
        <v>3.5040179405718686E-2</v>
      </c>
      <c r="AT22" s="31">
        <f t="shared" si="6"/>
        <v>1.1313330054107062E-2</v>
      </c>
      <c r="AU22" s="31">
        <f t="shared" si="7"/>
        <v>0.16480925846549499</v>
      </c>
      <c r="AV22" s="31">
        <f t="shared" si="8"/>
        <v>0.21139545056867903</v>
      </c>
      <c r="AW22" s="31">
        <f t="shared" si="9"/>
        <v>0.13091309130913076</v>
      </c>
      <c r="AX22" s="10">
        <f t="shared" si="10"/>
        <v>2.4893253629376444E-2</v>
      </c>
      <c r="AY22" s="10">
        <f t="shared" si="11"/>
        <v>3.4433718324426765E-2</v>
      </c>
      <c r="AZ22" s="10">
        <f t="shared" si="12"/>
        <v>0.18276337833842504</v>
      </c>
    </row>
    <row r="23" spans="1:52" s="19" customFormat="1" ht="24" customHeight="1">
      <c r="A23" s="43" t="s">
        <v>4</v>
      </c>
      <c r="B23" s="42">
        <v>278.3</v>
      </c>
      <c r="C23" s="42">
        <v>63.3</v>
      </c>
      <c r="D23" s="42">
        <v>38.299999999999997</v>
      </c>
      <c r="E23" s="42">
        <v>288.89999999999998</v>
      </c>
      <c r="F23" s="42">
        <v>77.900000000000006</v>
      </c>
      <c r="G23" s="42">
        <v>39.6</v>
      </c>
      <c r="H23" s="42">
        <v>300</v>
      </c>
      <c r="I23" s="42">
        <v>78.2</v>
      </c>
      <c r="J23" s="42">
        <v>39.299999999999997</v>
      </c>
      <c r="K23" s="42">
        <v>285</v>
      </c>
      <c r="L23" s="42">
        <v>88.5</v>
      </c>
      <c r="M23" s="42">
        <v>41.9</v>
      </c>
      <c r="N23" s="42">
        <v>289.39999999999998</v>
      </c>
      <c r="O23" s="42">
        <v>95.5</v>
      </c>
      <c r="P23" s="42">
        <v>40.799999999999997</v>
      </c>
      <c r="Q23" s="42">
        <v>308.60000000000002</v>
      </c>
      <c r="R23" s="42">
        <v>89.5</v>
      </c>
      <c r="S23" s="42">
        <v>39.200000000000003</v>
      </c>
      <c r="T23" s="42">
        <v>298.7</v>
      </c>
      <c r="U23" s="42">
        <v>94.4</v>
      </c>
      <c r="V23" s="42">
        <v>39.299999999999997</v>
      </c>
      <c r="W23" s="42">
        <v>281.8</v>
      </c>
      <c r="X23" s="42">
        <v>99</v>
      </c>
      <c r="Y23" s="42">
        <v>42.6</v>
      </c>
      <c r="Z23" s="42">
        <v>290.8</v>
      </c>
      <c r="AA23" s="42">
        <v>99.6</v>
      </c>
      <c r="AB23" s="42">
        <v>42.6</v>
      </c>
      <c r="AC23" s="42">
        <v>289.60000000000002</v>
      </c>
      <c r="AD23" s="42">
        <v>100.3</v>
      </c>
      <c r="AE23" s="42">
        <v>41</v>
      </c>
      <c r="AF23" s="42">
        <v>271.5</v>
      </c>
      <c r="AG23" s="42">
        <v>86.6</v>
      </c>
      <c r="AH23" s="42">
        <v>43.6</v>
      </c>
      <c r="AI23" s="42">
        <v>292</v>
      </c>
      <c r="AJ23" s="42">
        <v>87.7</v>
      </c>
      <c r="AK23" s="42">
        <v>40.9</v>
      </c>
      <c r="AL23" s="42">
        <v>277.7</v>
      </c>
      <c r="AM23" s="42">
        <v>87.1</v>
      </c>
      <c r="AN23" s="42">
        <v>41.4</v>
      </c>
      <c r="AO23" s="41">
        <f t="shared" si="1"/>
        <v>-4.8972602739726034E-2</v>
      </c>
      <c r="AP23" s="41">
        <f t="shared" si="2"/>
        <v>-6.841505131128911E-3</v>
      </c>
      <c r="AQ23" s="41">
        <f t="shared" si="3"/>
        <v>1.2224938875305513E-2</v>
      </c>
      <c r="AR23" s="41">
        <f t="shared" si="4"/>
        <v>2.283609576427259E-2</v>
      </c>
      <c r="AS23" s="41">
        <f t="shared" si="5"/>
        <v>5.7736720554273369E-3</v>
      </c>
      <c r="AT23" s="41">
        <f t="shared" si="6"/>
        <v>-5.0458715596330306E-2</v>
      </c>
      <c r="AU23" s="41">
        <f t="shared" si="7"/>
        <v>-2.1559468199785492E-3</v>
      </c>
      <c r="AV23" s="41">
        <f t="shared" si="8"/>
        <v>0.37598736176935232</v>
      </c>
      <c r="AW23" s="41">
        <f t="shared" si="9"/>
        <v>8.0939947780678922E-2</v>
      </c>
      <c r="AX23" s="13">
        <f t="shared" si="10"/>
        <v>-3.4236804564907408E-2</v>
      </c>
      <c r="AY23" s="13">
        <f t="shared" si="11"/>
        <v>1.1202389843166349E-2</v>
      </c>
      <c r="AZ23" s="13">
        <f t="shared" si="12"/>
        <v>6.9228744406422571E-2</v>
      </c>
    </row>
    <row r="24" spans="1:52" s="19" customFormat="1" ht="24" customHeight="1">
      <c r="A24" s="43" t="s">
        <v>3</v>
      </c>
      <c r="B24" s="42">
        <v>115.4</v>
      </c>
      <c r="C24" s="42">
        <v>87.8</v>
      </c>
      <c r="D24" s="42">
        <v>10.1</v>
      </c>
      <c r="E24" s="42">
        <v>114.9</v>
      </c>
      <c r="F24" s="42">
        <v>88.7</v>
      </c>
      <c r="G24" s="42">
        <v>10.7</v>
      </c>
      <c r="H24" s="42">
        <v>134.19999999999999</v>
      </c>
      <c r="I24" s="42">
        <v>89.7</v>
      </c>
      <c r="J24" s="42">
        <v>10.4</v>
      </c>
      <c r="K24" s="42">
        <v>130.1</v>
      </c>
      <c r="L24" s="42">
        <v>92.2</v>
      </c>
      <c r="M24" s="42">
        <v>11.1</v>
      </c>
      <c r="N24" s="42">
        <v>110.8</v>
      </c>
      <c r="O24" s="42">
        <v>91.9</v>
      </c>
      <c r="P24" s="42">
        <v>11.3</v>
      </c>
      <c r="Q24" s="42">
        <v>112.5</v>
      </c>
      <c r="R24" s="42">
        <v>94.7</v>
      </c>
      <c r="S24" s="42">
        <v>9.4</v>
      </c>
      <c r="T24" s="42">
        <v>108.4</v>
      </c>
      <c r="U24" s="42">
        <v>92.7</v>
      </c>
      <c r="V24" s="42">
        <v>11.1</v>
      </c>
      <c r="W24" s="42">
        <v>114.3</v>
      </c>
      <c r="X24" s="42">
        <v>105.3</v>
      </c>
      <c r="Y24" s="42">
        <v>11.6</v>
      </c>
      <c r="Z24" s="42">
        <v>118.7</v>
      </c>
      <c r="AA24" s="42">
        <v>107.7</v>
      </c>
      <c r="AB24" s="42">
        <v>12.7</v>
      </c>
      <c r="AC24" s="42">
        <v>110.2</v>
      </c>
      <c r="AD24" s="42">
        <v>97.3</v>
      </c>
      <c r="AE24" s="42">
        <v>12.6</v>
      </c>
      <c r="AF24" s="42">
        <v>115.8</v>
      </c>
      <c r="AG24" s="42">
        <v>97.6</v>
      </c>
      <c r="AH24" s="42">
        <v>11.6</v>
      </c>
      <c r="AI24" s="42">
        <v>116.8</v>
      </c>
      <c r="AJ24" s="42">
        <v>98.6</v>
      </c>
      <c r="AK24" s="42">
        <v>11.8</v>
      </c>
      <c r="AL24" s="42">
        <v>152.80000000000001</v>
      </c>
      <c r="AM24" s="42">
        <v>103.9</v>
      </c>
      <c r="AN24" s="42">
        <v>12.3</v>
      </c>
      <c r="AO24" s="41">
        <f t="shared" si="1"/>
        <v>0.3082191780821919</v>
      </c>
      <c r="AP24" s="41">
        <f t="shared" si="2"/>
        <v>5.3752535496957465E-2</v>
      </c>
      <c r="AQ24" s="41">
        <f t="shared" si="3"/>
        <v>4.237288135593209E-2</v>
      </c>
      <c r="AR24" s="41">
        <f t="shared" si="4"/>
        <v>0.31951640759930933</v>
      </c>
      <c r="AS24" s="41">
        <f t="shared" si="5"/>
        <v>6.4549180327869049E-2</v>
      </c>
      <c r="AT24" s="41">
        <f t="shared" si="6"/>
        <v>6.0344827586207073E-2</v>
      </c>
      <c r="AU24" s="41">
        <f t="shared" si="7"/>
        <v>0.32409012131715764</v>
      </c>
      <c r="AV24" s="41">
        <f t="shared" si="8"/>
        <v>0.18337129840546718</v>
      </c>
      <c r="AW24" s="41">
        <f t="shared" si="9"/>
        <v>0.21782178217821802</v>
      </c>
      <c r="AX24" s="13">
        <f t="shared" si="10"/>
        <v>0.18397887323943696</v>
      </c>
      <c r="AY24" s="13">
        <f t="shared" si="11"/>
        <v>0.19555555555555593</v>
      </c>
      <c r="AZ24" s="13">
        <f t="shared" si="12"/>
        <v>0.26113455227379312</v>
      </c>
    </row>
    <row r="25" spans="1:52" s="19" customFormat="1" ht="24" customHeight="1">
      <c r="A25" s="43" t="s">
        <v>2</v>
      </c>
      <c r="B25" s="42">
        <v>517.4</v>
      </c>
      <c r="C25" s="42">
        <v>746.8</v>
      </c>
      <c r="D25" s="42">
        <v>129.9</v>
      </c>
      <c r="E25" s="42">
        <v>524.20000000000005</v>
      </c>
      <c r="F25" s="42">
        <v>765.5</v>
      </c>
      <c r="G25" s="42">
        <v>132.80000000000001</v>
      </c>
      <c r="H25" s="42">
        <v>533.1</v>
      </c>
      <c r="I25" s="42">
        <v>774.1</v>
      </c>
      <c r="J25" s="42">
        <v>135.19999999999999</v>
      </c>
      <c r="K25" s="42">
        <v>554.4</v>
      </c>
      <c r="L25" s="42">
        <v>787.4</v>
      </c>
      <c r="M25" s="42">
        <v>133.9</v>
      </c>
      <c r="N25" s="42">
        <v>558.6</v>
      </c>
      <c r="O25" s="42">
        <v>788.9</v>
      </c>
      <c r="P25" s="42">
        <v>134.1</v>
      </c>
      <c r="Q25" s="42">
        <v>564.29999999999995</v>
      </c>
      <c r="R25" s="42">
        <v>794.1</v>
      </c>
      <c r="S25" s="42">
        <v>136</v>
      </c>
      <c r="T25" s="42">
        <v>571.4</v>
      </c>
      <c r="U25" s="42">
        <v>795</v>
      </c>
      <c r="V25" s="42">
        <v>138.30000000000001</v>
      </c>
      <c r="W25" s="42">
        <v>584.79999999999995</v>
      </c>
      <c r="X25" s="42">
        <v>799.6</v>
      </c>
      <c r="Y25" s="42">
        <v>140.4</v>
      </c>
      <c r="Z25" s="42">
        <v>590.4</v>
      </c>
      <c r="AA25" s="42">
        <v>803.8</v>
      </c>
      <c r="AB25" s="42">
        <v>140.9</v>
      </c>
      <c r="AC25" s="42">
        <v>596.9</v>
      </c>
      <c r="AD25" s="42">
        <v>824.8</v>
      </c>
      <c r="AE25" s="42">
        <v>142.4</v>
      </c>
      <c r="AF25" s="42">
        <v>620.1</v>
      </c>
      <c r="AG25" s="42">
        <v>865.4</v>
      </c>
      <c r="AH25" s="42">
        <v>144.30000000000001</v>
      </c>
      <c r="AI25" s="42">
        <v>626.29999999999995</v>
      </c>
      <c r="AJ25" s="42">
        <v>875.2</v>
      </c>
      <c r="AK25" s="42">
        <v>144.69999999999999</v>
      </c>
      <c r="AL25" s="42">
        <v>633.79999999999995</v>
      </c>
      <c r="AM25" s="42">
        <v>897</v>
      </c>
      <c r="AN25" s="42">
        <v>148.19999999999999</v>
      </c>
      <c r="AO25" s="41">
        <f t="shared" si="1"/>
        <v>1.1975091809037108E-2</v>
      </c>
      <c r="AP25" s="41">
        <f t="shared" si="2"/>
        <v>2.4908592321754908E-2</v>
      </c>
      <c r="AQ25" s="41">
        <f t="shared" si="3"/>
        <v>2.4187975120939953E-2</v>
      </c>
      <c r="AR25" s="41">
        <f t="shared" si="4"/>
        <v>2.2093210772455851E-2</v>
      </c>
      <c r="AS25" s="41">
        <f t="shared" si="5"/>
        <v>3.6514906401664105E-2</v>
      </c>
      <c r="AT25" s="41">
        <f t="shared" si="6"/>
        <v>2.7027027027026973E-2</v>
      </c>
      <c r="AU25" s="41">
        <f t="shared" si="7"/>
        <v>0.22497100889060695</v>
      </c>
      <c r="AV25" s="41">
        <f t="shared" si="8"/>
        <v>0.20112479914301029</v>
      </c>
      <c r="AW25" s="41">
        <f t="shared" si="9"/>
        <v>0.14087759815242484</v>
      </c>
      <c r="AX25" s="13">
        <f t="shared" si="10"/>
        <v>1.992467500911177E-2</v>
      </c>
      <c r="AY25" s="13">
        <f t="shared" si="11"/>
        <v>3.0187753098539716E-2</v>
      </c>
      <c r="AZ25" s="13">
        <f t="shared" si="12"/>
        <v>0.2043612366401264</v>
      </c>
    </row>
    <row r="26" spans="1:52" s="19" customFormat="1" ht="24" customHeight="1">
      <c r="A26" s="43" t="s">
        <v>1</v>
      </c>
      <c r="B26" s="42">
        <v>22.1</v>
      </c>
      <c r="C26" s="42">
        <v>16.5</v>
      </c>
      <c r="D26" s="42">
        <v>3.5</v>
      </c>
      <c r="E26" s="42">
        <v>28.7</v>
      </c>
      <c r="F26" s="42">
        <v>17.2</v>
      </c>
      <c r="G26" s="42">
        <v>3.5</v>
      </c>
      <c r="H26" s="42">
        <v>20.3</v>
      </c>
      <c r="I26" s="42">
        <v>17.7</v>
      </c>
      <c r="J26" s="42">
        <v>3.3</v>
      </c>
      <c r="K26" s="42">
        <v>21.2</v>
      </c>
      <c r="L26" s="42">
        <v>17.7</v>
      </c>
      <c r="M26" s="42">
        <v>3.2</v>
      </c>
      <c r="N26" s="42">
        <v>28.1</v>
      </c>
      <c r="O26" s="42">
        <v>18.100000000000001</v>
      </c>
      <c r="P26" s="42">
        <v>3.5</v>
      </c>
      <c r="Q26" s="42">
        <v>20.100000000000001</v>
      </c>
      <c r="R26" s="42">
        <v>18.399999999999999</v>
      </c>
      <c r="S26" s="42">
        <v>3.2</v>
      </c>
      <c r="T26" s="42">
        <v>20.7</v>
      </c>
      <c r="U26" s="42">
        <v>18.7</v>
      </c>
      <c r="V26" s="42">
        <v>3.4</v>
      </c>
      <c r="W26" s="42">
        <v>31.3</v>
      </c>
      <c r="X26" s="42">
        <v>16.899999999999999</v>
      </c>
      <c r="Y26" s="42">
        <v>3.2</v>
      </c>
      <c r="Z26" s="42">
        <v>23.4</v>
      </c>
      <c r="AA26" s="42">
        <v>17.3</v>
      </c>
      <c r="AB26" s="42">
        <v>3.4</v>
      </c>
      <c r="AC26" s="42">
        <v>22.5</v>
      </c>
      <c r="AD26" s="42">
        <v>18.100000000000001</v>
      </c>
      <c r="AE26" s="42">
        <v>3.5</v>
      </c>
      <c r="AF26" s="42">
        <v>39.5</v>
      </c>
      <c r="AG26" s="42">
        <v>20.6</v>
      </c>
      <c r="AH26" s="42">
        <v>3.8</v>
      </c>
      <c r="AI26" s="42">
        <v>23.7</v>
      </c>
      <c r="AJ26" s="42">
        <v>20.399999999999999</v>
      </c>
      <c r="AK26" s="42">
        <v>3.9</v>
      </c>
      <c r="AL26" s="42">
        <v>22.7</v>
      </c>
      <c r="AM26" s="42">
        <v>19.7</v>
      </c>
      <c r="AN26" s="42">
        <v>3.7</v>
      </c>
      <c r="AO26" s="41">
        <f t="shared" si="1"/>
        <v>-4.2194092827004259E-2</v>
      </c>
      <c r="AP26" s="41">
        <f t="shared" si="2"/>
        <v>-3.4313725490196068E-2</v>
      </c>
      <c r="AQ26" s="41">
        <f t="shared" si="3"/>
        <v>-5.1282051282051211E-2</v>
      </c>
      <c r="AR26" s="41">
        <f t="shared" si="4"/>
        <v>-0.42531645569620258</v>
      </c>
      <c r="AS26" s="41">
        <f t="shared" si="5"/>
        <v>-4.3689320388349606E-2</v>
      </c>
      <c r="AT26" s="41">
        <f t="shared" si="6"/>
        <v>-2.631578947368407E-2</v>
      </c>
      <c r="AU26" s="41">
        <f t="shared" si="7"/>
        <v>2.7149321266968229E-2</v>
      </c>
      <c r="AV26" s="41">
        <f t="shared" si="8"/>
        <v>0.19393939393939386</v>
      </c>
      <c r="AW26" s="41">
        <f t="shared" si="9"/>
        <v>5.7142857142857162E-2</v>
      </c>
      <c r="AX26" s="13">
        <f t="shared" si="10"/>
        <v>-3.9583333333333193E-2</v>
      </c>
      <c r="AY26" s="13">
        <f t="shared" si="11"/>
        <v>-0.27856025039123622</v>
      </c>
      <c r="AZ26" s="13">
        <f t="shared" si="12"/>
        <v>9.5011876484560664E-2</v>
      </c>
    </row>
    <row r="27" spans="1:52" s="19" customFormat="1" ht="24" customHeight="1">
      <c r="A27" s="98" t="s">
        <v>10</v>
      </c>
      <c r="B27" s="44">
        <v>119.6</v>
      </c>
      <c r="C27" s="44">
        <v>86.8</v>
      </c>
      <c r="D27" s="44">
        <v>6.5</v>
      </c>
      <c r="E27" s="44">
        <v>117.9</v>
      </c>
      <c r="F27" s="44">
        <v>88.800000000000011</v>
      </c>
      <c r="G27" s="44">
        <v>6.7</v>
      </c>
      <c r="H27" s="44">
        <v>121.4</v>
      </c>
      <c r="I27" s="44">
        <v>86.9</v>
      </c>
      <c r="J27" s="44">
        <v>7.1</v>
      </c>
      <c r="K27" s="44">
        <v>144.19999999999999</v>
      </c>
      <c r="L27" s="44">
        <v>88.5</v>
      </c>
      <c r="M27" s="44">
        <v>6.6</v>
      </c>
      <c r="N27" s="44">
        <v>116.00000000000001</v>
      </c>
      <c r="O27" s="44">
        <v>89.000000000000014</v>
      </c>
      <c r="P27" s="44">
        <v>6.1</v>
      </c>
      <c r="Q27" s="44">
        <v>104.9</v>
      </c>
      <c r="R27" s="44">
        <v>91.8</v>
      </c>
      <c r="S27" s="44">
        <v>6.3000000000000007</v>
      </c>
      <c r="T27" s="44">
        <v>113.70000000000002</v>
      </c>
      <c r="U27" s="44">
        <v>91.5</v>
      </c>
      <c r="V27" s="44">
        <v>6.1999999999999993</v>
      </c>
      <c r="W27" s="44">
        <v>94.699999999999989</v>
      </c>
      <c r="X27" s="44">
        <v>90.2</v>
      </c>
      <c r="Y27" s="44">
        <v>5.2</v>
      </c>
      <c r="Z27" s="44">
        <v>103.1</v>
      </c>
      <c r="AA27" s="44">
        <v>95.2</v>
      </c>
      <c r="AB27" s="44">
        <v>5.8000000000000007</v>
      </c>
      <c r="AC27" s="44">
        <v>86.6</v>
      </c>
      <c r="AD27" s="44">
        <v>92.4</v>
      </c>
      <c r="AE27" s="44">
        <v>6.1000000000000005</v>
      </c>
      <c r="AF27" s="44">
        <v>117.7</v>
      </c>
      <c r="AG27" s="44">
        <v>77.3</v>
      </c>
      <c r="AH27" s="44">
        <v>6.5</v>
      </c>
      <c r="AI27" s="44">
        <v>116.7</v>
      </c>
      <c r="AJ27" s="44">
        <v>75</v>
      </c>
      <c r="AK27" s="44">
        <v>6.2</v>
      </c>
      <c r="AL27" s="44">
        <v>122.7</v>
      </c>
      <c r="AM27" s="44">
        <v>78.400000000000006</v>
      </c>
      <c r="AN27" s="44">
        <v>6.6</v>
      </c>
      <c r="AO27" s="31">
        <f t="shared" si="1"/>
        <v>5.1413881748072043E-2</v>
      </c>
      <c r="AP27" s="31">
        <f t="shared" si="2"/>
        <v>4.5333333333333448E-2</v>
      </c>
      <c r="AQ27" s="31">
        <f t="shared" si="3"/>
        <v>6.4516129032258007E-2</v>
      </c>
      <c r="AR27" s="31">
        <f t="shared" si="4"/>
        <v>4.2480883602378894E-2</v>
      </c>
      <c r="AS27" s="31">
        <f t="shared" si="5"/>
        <v>1.4230271668822958E-2</v>
      </c>
      <c r="AT27" s="31">
        <f t="shared" si="6"/>
        <v>1.538461538461533E-2</v>
      </c>
      <c r="AU27" s="31">
        <f t="shared" si="7"/>
        <v>2.5919732441471721E-2</v>
      </c>
      <c r="AV27" s="31">
        <f t="shared" si="8"/>
        <v>-9.6774193548387011E-2</v>
      </c>
      <c r="AW27" s="31">
        <f t="shared" si="9"/>
        <v>1.538461538461533E-2</v>
      </c>
      <c r="AX27" s="10">
        <f t="shared" si="10"/>
        <v>4.9519959575543337E-2</v>
      </c>
      <c r="AY27" s="10">
        <f t="shared" si="11"/>
        <v>3.0769230769230882E-2</v>
      </c>
      <c r="AZ27" s="10">
        <f t="shared" si="12"/>
        <v>-2.4424612494128528E-2</v>
      </c>
    </row>
    <row r="28" spans="1:52" s="40" customFormat="1" ht="24" customHeight="1">
      <c r="A28" s="39" t="s">
        <v>33</v>
      </c>
      <c r="B28" s="42">
        <v>191.5</v>
      </c>
      <c r="C28" s="42">
        <v>214</v>
      </c>
      <c r="D28" s="42">
        <v>33</v>
      </c>
      <c r="E28" s="42">
        <v>189.7</v>
      </c>
      <c r="F28" s="42">
        <v>208.3</v>
      </c>
      <c r="G28" s="42">
        <v>32.699999999999996</v>
      </c>
      <c r="H28" s="42">
        <v>192.3</v>
      </c>
      <c r="I28" s="42">
        <v>210.3</v>
      </c>
      <c r="J28" s="42">
        <v>32.699999999999996</v>
      </c>
      <c r="K28" s="42">
        <v>195.7</v>
      </c>
      <c r="L28" s="42">
        <v>213.8</v>
      </c>
      <c r="M28" s="42">
        <v>32.9</v>
      </c>
      <c r="N28" s="42">
        <v>196.9</v>
      </c>
      <c r="O28" s="42">
        <v>216.70000000000002</v>
      </c>
      <c r="P28" s="42">
        <v>34.199999999999996</v>
      </c>
      <c r="Q28" s="42">
        <v>200.2</v>
      </c>
      <c r="R28" s="42">
        <v>219.8</v>
      </c>
      <c r="S28" s="42">
        <v>34.9</v>
      </c>
      <c r="T28" s="42">
        <v>202</v>
      </c>
      <c r="U28" s="42">
        <v>223.9</v>
      </c>
      <c r="V28" s="42">
        <v>35.799999999999997</v>
      </c>
      <c r="W28" s="42">
        <v>203.4</v>
      </c>
      <c r="X28" s="42">
        <v>225.8</v>
      </c>
      <c r="Y28" s="42">
        <v>35.4</v>
      </c>
      <c r="Z28" s="42">
        <v>205</v>
      </c>
      <c r="AA28" s="42">
        <v>229.5</v>
      </c>
      <c r="AB28" s="42">
        <v>35.4</v>
      </c>
      <c r="AC28" s="42">
        <v>210</v>
      </c>
      <c r="AD28" s="42">
        <v>233.20000000000002</v>
      </c>
      <c r="AE28" s="42">
        <v>38.299999999999997</v>
      </c>
      <c r="AF28" s="42">
        <v>212.7</v>
      </c>
      <c r="AG28" s="42">
        <v>238.5</v>
      </c>
      <c r="AH28" s="42">
        <v>37.5</v>
      </c>
      <c r="AI28" s="42">
        <v>215.2</v>
      </c>
      <c r="AJ28" s="42">
        <v>243.60000000000002</v>
      </c>
      <c r="AK28" s="42">
        <v>38</v>
      </c>
      <c r="AL28" s="42">
        <v>217</v>
      </c>
      <c r="AM28" s="42">
        <v>246.4</v>
      </c>
      <c r="AN28" s="42">
        <v>38.1</v>
      </c>
      <c r="AO28" s="41">
        <f t="shared" si="1"/>
        <v>8.3643122676579917E-3</v>
      </c>
      <c r="AP28" s="41">
        <f t="shared" si="2"/>
        <v>1.1494252873563093E-2</v>
      </c>
      <c r="AQ28" s="41">
        <f t="shared" si="3"/>
        <v>2.6315789473685403E-3</v>
      </c>
      <c r="AR28" s="41">
        <f t="shared" si="4"/>
        <v>2.0216267042783231E-2</v>
      </c>
      <c r="AS28" s="41">
        <f t="shared" si="5"/>
        <v>3.3123689727463379E-2</v>
      </c>
      <c r="AT28" s="41">
        <f t="shared" si="6"/>
        <v>1.6000000000000014E-2</v>
      </c>
      <c r="AU28" s="41">
        <f t="shared" si="7"/>
        <v>0.13315926892950403</v>
      </c>
      <c r="AV28" s="41">
        <f t="shared" si="8"/>
        <v>0.15140186915887854</v>
      </c>
      <c r="AW28" s="41">
        <f t="shared" si="9"/>
        <v>0.15454545454545454</v>
      </c>
      <c r="AX28" s="13">
        <f t="shared" si="10"/>
        <v>9.4605475040256959E-3</v>
      </c>
      <c r="AY28" s="13">
        <f t="shared" si="11"/>
        <v>2.6191937794147746E-2</v>
      </c>
      <c r="AZ28" s="13">
        <f t="shared" si="12"/>
        <v>0.14367160775370591</v>
      </c>
    </row>
    <row r="29" spans="1:52" s="19" customFormat="1" ht="24" customHeight="1">
      <c r="A29" s="39" t="s">
        <v>9</v>
      </c>
      <c r="B29" s="42">
        <v>39.799999999999997</v>
      </c>
      <c r="C29" s="42">
        <v>68.599999999999994</v>
      </c>
      <c r="D29" s="42">
        <v>12.5</v>
      </c>
      <c r="E29" s="42">
        <v>40.1</v>
      </c>
      <c r="F29" s="42">
        <v>68.7</v>
      </c>
      <c r="G29" s="42">
        <v>12.2</v>
      </c>
      <c r="H29" s="42">
        <v>40.700000000000003</v>
      </c>
      <c r="I29" s="42">
        <v>69.099999999999994</v>
      </c>
      <c r="J29" s="42">
        <v>12.2</v>
      </c>
      <c r="K29" s="42">
        <v>40.799999999999997</v>
      </c>
      <c r="L29" s="42">
        <v>69.2</v>
      </c>
      <c r="M29" s="42">
        <v>12.3</v>
      </c>
      <c r="N29" s="42">
        <v>41.2</v>
      </c>
      <c r="O29" s="42">
        <v>69.699999999999989</v>
      </c>
      <c r="P29" s="42">
        <v>12.100000000000001</v>
      </c>
      <c r="Q29" s="42">
        <v>41.7</v>
      </c>
      <c r="R29" s="42">
        <v>69.900000000000006</v>
      </c>
      <c r="S29" s="42">
        <v>12.200000000000001</v>
      </c>
      <c r="T29" s="42">
        <v>41.2</v>
      </c>
      <c r="U29" s="42">
        <v>70</v>
      </c>
      <c r="V29" s="42">
        <v>12.1</v>
      </c>
      <c r="W29" s="42">
        <v>38.200000000000003</v>
      </c>
      <c r="X29" s="42">
        <v>70.2</v>
      </c>
      <c r="Y29" s="42">
        <v>12.200000000000001</v>
      </c>
      <c r="Z29" s="42">
        <v>37.4</v>
      </c>
      <c r="AA29" s="42">
        <v>69.599999999999994</v>
      </c>
      <c r="AB29" s="42">
        <v>12.200000000000001</v>
      </c>
      <c r="AC29" s="42">
        <v>37.700000000000003</v>
      </c>
      <c r="AD29" s="42">
        <v>69.099999999999994</v>
      </c>
      <c r="AE29" s="42">
        <v>12.200000000000001</v>
      </c>
      <c r="AF29" s="42">
        <v>35.6</v>
      </c>
      <c r="AG29" s="42">
        <v>55.6</v>
      </c>
      <c r="AH29" s="42">
        <v>12.1</v>
      </c>
      <c r="AI29" s="42">
        <v>35.700000000000003</v>
      </c>
      <c r="AJ29" s="42">
        <v>55.8</v>
      </c>
      <c r="AK29" s="42">
        <v>12.200000000000001</v>
      </c>
      <c r="AL29" s="42">
        <v>36.1</v>
      </c>
      <c r="AM29" s="42">
        <v>55.6</v>
      </c>
      <c r="AN29" s="42">
        <v>12.2</v>
      </c>
      <c r="AO29" s="41">
        <f t="shared" si="1"/>
        <v>1.1204481792717047E-2</v>
      </c>
      <c r="AP29" s="41">
        <f t="shared" si="2"/>
        <v>-3.5842293906809264E-3</v>
      </c>
      <c r="AQ29" s="41">
        <f t="shared" si="3"/>
        <v>0</v>
      </c>
      <c r="AR29" s="41">
        <f t="shared" si="4"/>
        <v>1.4044943820224809E-2</v>
      </c>
      <c r="AS29" s="41">
        <f t="shared" si="5"/>
        <v>0</v>
      </c>
      <c r="AT29" s="41">
        <f t="shared" si="6"/>
        <v>8.2644628099173278E-3</v>
      </c>
      <c r="AU29" s="41">
        <f t="shared" si="7"/>
        <v>-9.2964824120602918E-2</v>
      </c>
      <c r="AV29" s="41">
        <f t="shared" si="8"/>
        <v>-0.18950437317784252</v>
      </c>
      <c r="AW29" s="41">
        <f t="shared" si="9"/>
        <v>-2.4000000000000021E-2</v>
      </c>
      <c r="AX29" s="13">
        <f t="shared" si="10"/>
        <v>1.9286403085825299E-3</v>
      </c>
      <c r="AY29" s="13">
        <f t="shared" si="11"/>
        <v>5.8083252662148865E-3</v>
      </c>
      <c r="AZ29" s="13">
        <f t="shared" si="12"/>
        <v>-0.14061207609594695</v>
      </c>
    </row>
    <row r="30" spans="1:52" s="19" customFormat="1" ht="24" customHeight="1">
      <c r="A30" s="38" t="s">
        <v>8</v>
      </c>
      <c r="B30" s="42">
        <v>13.5</v>
      </c>
      <c r="C30" s="42">
        <v>19.2</v>
      </c>
      <c r="D30" s="42">
        <v>4.3</v>
      </c>
      <c r="E30" s="42">
        <v>13.7</v>
      </c>
      <c r="F30" s="42">
        <v>20.3</v>
      </c>
      <c r="G30" s="42">
        <v>4.4000000000000004</v>
      </c>
      <c r="H30" s="42">
        <v>13.9</v>
      </c>
      <c r="I30" s="42">
        <v>20.2</v>
      </c>
      <c r="J30" s="42">
        <v>4.5</v>
      </c>
      <c r="K30" s="42">
        <v>14</v>
      </c>
      <c r="L30" s="42">
        <v>20.3</v>
      </c>
      <c r="M30" s="42">
        <v>4.5999999999999996</v>
      </c>
      <c r="N30" s="42">
        <v>14.2</v>
      </c>
      <c r="O30" s="42">
        <v>20.399999999999999</v>
      </c>
      <c r="P30" s="42">
        <v>4.5</v>
      </c>
      <c r="Q30" s="42">
        <v>13.9</v>
      </c>
      <c r="R30" s="42">
        <v>20.5</v>
      </c>
      <c r="S30" s="42">
        <v>4.5999999999999996</v>
      </c>
      <c r="T30" s="42">
        <v>14</v>
      </c>
      <c r="U30" s="42">
        <v>20.6</v>
      </c>
      <c r="V30" s="42">
        <v>4.5999999999999996</v>
      </c>
      <c r="W30" s="42">
        <v>13.6</v>
      </c>
      <c r="X30" s="42">
        <v>20.399999999999999</v>
      </c>
      <c r="Y30" s="42">
        <v>4.7</v>
      </c>
      <c r="Z30" s="42">
        <v>13.8</v>
      </c>
      <c r="AA30" s="42">
        <v>20.399999999999999</v>
      </c>
      <c r="AB30" s="42">
        <v>4.8</v>
      </c>
      <c r="AC30" s="42">
        <v>13.8</v>
      </c>
      <c r="AD30" s="42">
        <v>20.399999999999999</v>
      </c>
      <c r="AE30" s="42">
        <v>4.9000000000000004</v>
      </c>
      <c r="AF30" s="42">
        <v>13.3</v>
      </c>
      <c r="AG30" s="42">
        <v>19.2</v>
      </c>
      <c r="AH30" s="42">
        <v>4.8</v>
      </c>
      <c r="AI30" s="42">
        <v>13.5</v>
      </c>
      <c r="AJ30" s="42">
        <v>19.3</v>
      </c>
      <c r="AK30" s="42">
        <v>4.9000000000000004</v>
      </c>
      <c r="AL30" s="42">
        <v>13.8</v>
      </c>
      <c r="AM30" s="42">
        <v>19.2</v>
      </c>
      <c r="AN30" s="42">
        <v>4.9000000000000004</v>
      </c>
      <c r="AO30" s="41">
        <f t="shared" si="1"/>
        <v>2.2222222222222365E-2</v>
      </c>
      <c r="AP30" s="41">
        <f t="shared" si="2"/>
        <v>-5.1813471502590858E-3</v>
      </c>
      <c r="AQ30" s="41">
        <f t="shared" si="3"/>
        <v>0</v>
      </c>
      <c r="AR30" s="41">
        <f t="shared" si="4"/>
        <v>3.7593984962406068E-2</v>
      </c>
      <c r="AS30" s="41">
        <f t="shared" si="5"/>
        <v>0</v>
      </c>
      <c r="AT30" s="41">
        <f t="shared" si="6"/>
        <v>2.0833333333333481E-2</v>
      </c>
      <c r="AU30" s="41">
        <f t="shared" si="7"/>
        <v>2.2222222222222365E-2</v>
      </c>
      <c r="AV30" s="41">
        <f t="shared" si="8"/>
        <v>0</v>
      </c>
      <c r="AW30" s="41">
        <f t="shared" si="9"/>
        <v>0.13953488372093026</v>
      </c>
      <c r="AX30" s="13">
        <f t="shared" si="10"/>
        <v>5.3050397877985045E-3</v>
      </c>
      <c r="AY30" s="13">
        <f t="shared" si="11"/>
        <v>1.6085790884718509E-2</v>
      </c>
      <c r="AZ30" s="13">
        <f t="shared" si="12"/>
        <v>2.4324324324324298E-2</v>
      </c>
    </row>
    <row r="31" spans="1:52" s="19" customFormat="1" ht="24" customHeight="1">
      <c r="A31" s="36" t="s">
        <v>34</v>
      </c>
      <c r="B31" s="35">
        <v>0.75505288875965026</v>
      </c>
      <c r="C31" s="35">
        <v>0.75150175397721719</v>
      </c>
      <c r="D31" s="35">
        <v>0.78709592075095913</v>
      </c>
      <c r="E31" s="35">
        <v>0.74623779426327963</v>
      </c>
      <c r="F31" s="35">
        <v>0.74345471880622882</v>
      </c>
      <c r="G31" s="35">
        <v>0.77889856108256672</v>
      </c>
      <c r="H31" s="35">
        <v>0.72089361062322721</v>
      </c>
      <c r="I31" s="35">
        <v>0.73518406493720811</v>
      </c>
      <c r="J31" s="35">
        <v>0.78622643905072598</v>
      </c>
      <c r="K31" s="35">
        <v>0.71950921824664149</v>
      </c>
      <c r="L31" s="35">
        <v>0.73730758104923289</v>
      </c>
      <c r="M31" s="35">
        <v>0.78253501467121855</v>
      </c>
      <c r="N31" s="35">
        <v>0.73469988921397311</v>
      </c>
      <c r="O31" s="35">
        <v>0.73548548429124905</v>
      </c>
      <c r="P31" s="35">
        <v>0.77837244878391398</v>
      </c>
      <c r="Q31" s="35">
        <v>0.72169024160874284</v>
      </c>
      <c r="R31" s="35">
        <v>0.73107197977626281</v>
      </c>
      <c r="S31" s="35">
        <v>0.7828072919086323</v>
      </c>
      <c r="T31" s="35">
        <v>0.72873962527338287</v>
      </c>
      <c r="U31" s="35">
        <v>0.73778858635209033</v>
      </c>
      <c r="V31" s="35">
        <v>0.77248380432071129</v>
      </c>
      <c r="W31" s="35">
        <v>0.78610739277024522</v>
      </c>
      <c r="X31" s="35">
        <v>0.74614944568996155</v>
      </c>
      <c r="Y31" s="35">
        <v>0.76406685388797368</v>
      </c>
      <c r="Z31" s="35">
        <v>0.77592559064364253</v>
      </c>
      <c r="AA31" s="35">
        <v>0.74177402847644458</v>
      </c>
      <c r="AB31" s="35">
        <v>0.764631522262051</v>
      </c>
      <c r="AC31" s="35">
        <v>0.79952641306772143</v>
      </c>
      <c r="AD31" s="35">
        <v>0.74038429042133225</v>
      </c>
      <c r="AE31" s="35">
        <v>0.7617829408277722</v>
      </c>
      <c r="AF31" s="35">
        <v>0.74263602153711239</v>
      </c>
      <c r="AG31" s="35">
        <v>0.73478806059162272</v>
      </c>
      <c r="AH31" s="35">
        <v>0.75034772588642817</v>
      </c>
      <c r="AI31" s="35">
        <v>0.73333927768887441</v>
      </c>
      <c r="AJ31" s="35">
        <v>0.72395726576707042</v>
      </c>
      <c r="AK31" s="35">
        <v>0.74677633574949431</v>
      </c>
      <c r="AL31" s="35">
        <v>0.72299999999999998</v>
      </c>
      <c r="AM31" s="35">
        <v>0.71099999999999997</v>
      </c>
      <c r="AN31" s="35">
        <v>0.746</v>
      </c>
      <c r="AO31" s="34">
        <f t="shared" si="1"/>
        <v>-1.4098900745448617E-2</v>
      </c>
      <c r="AP31" s="34">
        <f t="shared" si="2"/>
        <v>-1.7897832344208275E-2</v>
      </c>
      <c r="AQ31" s="34">
        <f t="shared" si="3"/>
        <v>-1.0395826867158897E-3</v>
      </c>
      <c r="AR31" s="34">
        <f t="shared" si="4"/>
        <v>-2.6440976424049079E-2</v>
      </c>
      <c r="AS31" s="34">
        <f t="shared" si="5"/>
        <v>-3.23740434384161E-2</v>
      </c>
      <c r="AT31" s="34">
        <f t="shared" si="6"/>
        <v>-5.7942814197137205E-3</v>
      </c>
      <c r="AU31" s="34">
        <f t="shared" si="7"/>
        <v>-4.2451183535374026E-2</v>
      </c>
      <c r="AV31" s="34">
        <f t="shared" si="8"/>
        <v>-5.3894423749335729E-2</v>
      </c>
      <c r="AW31" s="34">
        <f t="shared" si="9"/>
        <v>-5.2212087075422797E-2</v>
      </c>
      <c r="AX31" s="11">
        <v>-1.3896923820185592E-2</v>
      </c>
      <c r="AY31" s="11">
        <v>-2.6632545987535838E-2</v>
      </c>
      <c r="AZ31" s="11">
        <v>-4.7612634796362241E-2</v>
      </c>
    </row>
    <row r="32" spans="1:52" s="19" customFormat="1" ht="24" customHeight="1">
      <c r="A32" s="97" t="s">
        <v>35</v>
      </c>
      <c r="B32" s="33">
        <v>0.13664976377817672</v>
      </c>
      <c r="C32" s="33">
        <v>0.23519169482769037</v>
      </c>
      <c r="D32" s="33">
        <v>0.16610153640978279</v>
      </c>
      <c r="E32" s="32">
        <v>0.14330977622715857</v>
      </c>
      <c r="F32" s="32">
        <v>0.24500303589644573</v>
      </c>
      <c r="G32" s="32">
        <v>0.18566176478308646</v>
      </c>
      <c r="H32" s="33">
        <v>0.15254893544142392</v>
      </c>
      <c r="I32" s="33">
        <v>0.24883955823173373</v>
      </c>
      <c r="J32" s="33">
        <v>0.17597543874765986</v>
      </c>
      <c r="K32" s="33">
        <v>0.16285402593094273</v>
      </c>
      <c r="L32" s="33">
        <v>0.24818385755109801</v>
      </c>
      <c r="M32" s="33">
        <v>0.1801647727961872</v>
      </c>
      <c r="N32" s="32">
        <v>0.15933207608542888</v>
      </c>
      <c r="O32" s="32">
        <v>0.24666692277944396</v>
      </c>
      <c r="P32" s="32">
        <v>0.19001341893809298</v>
      </c>
      <c r="Q32" s="32">
        <v>0.16117689576144917</v>
      </c>
      <c r="R32" s="32">
        <v>0.25493057040488032</v>
      </c>
      <c r="S32" s="32">
        <v>0.19451098542234072</v>
      </c>
      <c r="T32" s="32">
        <v>0.15441787783824973</v>
      </c>
      <c r="U32" s="32">
        <v>0.25505166739948781</v>
      </c>
      <c r="V32" s="32">
        <v>0.18815345407647199</v>
      </c>
      <c r="W32" s="32">
        <v>0.16311150402084246</v>
      </c>
      <c r="X32" s="32">
        <v>0.24219627557401144</v>
      </c>
      <c r="Y32" s="32">
        <v>0.20920758622195473</v>
      </c>
      <c r="Z32" s="32">
        <v>0.14793505189184414</v>
      </c>
      <c r="AA32" s="32">
        <v>0.25543277234930478</v>
      </c>
      <c r="AB32" s="32">
        <v>0.20277047310212501</v>
      </c>
      <c r="AC32" s="32">
        <v>0.15396964798199739</v>
      </c>
      <c r="AD32" s="32">
        <v>0.25415360938734644</v>
      </c>
      <c r="AE32" s="32">
        <v>0.20104234151995556</v>
      </c>
      <c r="AF32" s="32">
        <v>0.17018979044931681</v>
      </c>
      <c r="AG32" s="32">
        <v>0.26222952901101659</v>
      </c>
      <c r="AH32" s="32">
        <v>0.20708878047276527</v>
      </c>
      <c r="AI32" s="32">
        <v>0.16117760686245136</v>
      </c>
      <c r="AJ32" s="32">
        <v>0.27561626423773239</v>
      </c>
      <c r="AK32" s="32">
        <v>0.20813338126617617</v>
      </c>
      <c r="AL32" s="32">
        <v>0.1603</v>
      </c>
      <c r="AM32" s="32">
        <v>0.27600000000000002</v>
      </c>
      <c r="AN32" s="32">
        <v>0.21099999999999999</v>
      </c>
      <c r="AO32" s="31">
        <f t="shared" si="1"/>
        <v>-5.4449676945527159E-3</v>
      </c>
      <c r="AP32" s="31">
        <f t="shared" si="2"/>
        <v>1.3922827207926147E-3</v>
      </c>
      <c r="AQ32" s="31">
        <f t="shared" si="3"/>
        <v>1.377298882276734E-2</v>
      </c>
      <c r="AR32" s="31">
        <f t="shared" si="4"/>
        <v>-5.8110362691010109E-2</v>
      </c>
      <c r="AS32" s="31">
        <f t="shared" si="5"/>
        <v>5.2513044739537662E-2</v>
      </c>
      <c r="AT32" s="31">
        <f t="shared" si="6"/>
        <v>1.8886679994472688E-2</v>
      </c>
      <c r="AU32" s="31">
        <f t="shared" si="7"/>
        <v>0.1730719144177566</v>
      </c>
      <c r="AV32" s="31">
        <f t="shared" si="8"/>
        <v>0.17351082572115151</v>
      </c>
      <c r="AW32" s="31">
        <f t="shared" si="9"/>
        <v>0.27030733466215451</v>
      </c>
      <c r="AX32" s="10">
        <v>-2.5617790108412031E-3</v>
      </c>
      <c r="AY32" s="10">
        <v>2.2786767491023152E-3</v>
      </c>
      <c r="AZ32" s="10">
        <v>0.17175021730986129</v>
      </c>
    </row>
    <row r="33" spans="1:52" s="19" customFormat="1" ht="24" customHeight="1">
      <c r="A33" s="30" t="s">
        <v>36</v>
      </c>
      <c r="B33" s="69" t="s">
        <v>0</v>
      </c>
      <c r="C33" s="70" t="s">
        <v>0</v>
      </c>
      <c r="D33" s="71" t="s">
        <v>0</v>
      </c>
      <c r="E33" s="78">
        <v>0.16734829997114656</v>
      </c>
      <c r="F33" s="27">
        <v>0.18743026281729297</v>
      </c>
      <c r="G33" s="91">
        <v>0.17885315668205007</v>
      </c>
      <c r="H33" s="69" t="s">
        <v>0</v>
      </c>
      <c r="I33" s="70" t="s">
        <v>0</v>
      </c>
      <c r="J33" s="70" t="s">
        <v>0</v>
      </c>
      <c r="K33" s="70" t="s">
        <v>0</v>
      </c>
      <c r="L33" s="70" t="s">
        <v>0</v>
      </c>
      <c r="M33" s="71" t="s">
        <v>0</v>
      </c>
      <c r="N33" s="78">
        <v>0.17126536575370641</v>
      </c>
      <c r="O33" s="27">
        <v>0.19152596462739141</v>
      </c>
      <c r="P33" s="27">
        <v>0.18536569316189042</v>
      </c>
      <c r="Q33" s="69" t="s">
        <v>0</v>
      </c>
      <c r="R33" s="70" t="s">
        <v>0</v>
      </c>
      <c r="S33" s="70" t="s">
        <v>0</v>
      </c>
      <c r="T33" s="70" t="s">
        <v>0</v>
      </c>
      <c r="U33" s="70" t="s">
        <v>0</v>
      </c>
      <c r="V33" s="71" t="s">
        <v>0</v>
      </c>
      <c r="W33" s="27">
        <v>0.17434637518421883</v>
      </c>
      <c r="X33" s="27">
        <v>0.19407356407635218</v>
      </c>
      <c r="Y33" s="27">
        <v>0.1923681785027673</v>
      </c>
      <c r="Z33" s="69" t="s">
        <v>0</v>
      </c>
      <c r="AA33" s="70" t="s">
        <v>0</v>
      </c>
      <c r="AB33" s="70" t="s">
        <v>0</v>
      </c>
      <c r="AC33" s="70" t="s">
        <v>0</v>
      </c>
      <c r="AD33" s="70" t="s">
        <v>0</v>
      </c>
      <c r="AE33" s="71" t="s">
        <v>0</v>
      </c>
      <c r="AF33" s="27">
        <v>0.17404374983534524</v>
      </c>
      <c r="AG33" s="27">
        <v>0.18196818403108866</v>
      </c>
      <c r="AH33" s="27">
        <v>0.19241541771013335</v>
      </c>
      <c r="AI33" s="73"/>
      <c r="AJ33" s="73"/>
      <c r="AK33" s="73"/>
      <c r="AL33" s="73" t="s">
        <v>0</v>
      </c>
      <c r="AM33" s="73" t="s">
        <v>0</v>
      </c>
      <c r="AN33" s="73" t="s">
        <v>0</v>
      </c>
      <c r="AO33" s="62"/>
      <c r="AP33" s="62"/>
      <c r="AQ33" s="62"/>
      <c r="AR33" s="62"/>
      <c r="AS33" s="62"/>
      <c r="AT33" s="62"/>
      <c r="AU33" s="62"/>
      <c r="AV33" s="62"/>
      <c r="AW33" s="62"/>
      <c r="AX33" s="62"/>
      <c r="AY33" s="62"/>
      <c r="AZ33" s="62"/>
    </row>
    <row r="34" spans="1:52" s="19" customFormat="1" ht="24" customHeight="1">
      <c r="A34" s="29" t="s">
        <v>23</v>
      </c>
      <c r="B34" s="72" t="s">
        <v>0</v>
      </c>
      <c r="C34" s="73" t="s">
        <v>0</v>
      </c>
      <c r="D34" s="74" t="s">
        <v>0</v>
      </c>
      <c r="E34" s="78">
        <v>0.15604026555215397</v>
      </c>
      <c r="F34" s="27">
        <v>0.17486671390742722</v>
      </c>
      <c r="G34" s="91">
        <v>0.16736332946019863</v>
      </c>
      <c r="H34" s="72" t="s">
        <v>0</v>
      </c>
      <c r="I34" s="73" t="s">
        <v>0</v>
      </c>
      <c r="J34" s="73" t="s">
        <v>0</v>
      </c>
      <c r="K34" s="73" t="s">
        <v>0</v>
      </c>
      <c r="L34" s="73" t="s">
        <v>0</v>
      </c>
      <c r="M34" s="74" t="s">
        <v>0</v>
      </c>
      <c r="N34" s="78">
        <v>0.16004418727464328</v>
      </c>
      <c r="O34" s="27">
        <v>0.17898092063613577</v>
      </c>
      <c r="P34" s="27">
        <v>0.1739170053581108</v>
      </c>
      <c r="Q34" s="72" t="s">
        <v>0</v>
      </c>
      <c r="R34" s="73" t="s">
        <v>0</v>
      </c>
      <c r="S34" s="73" t="s">
        <v>0</v>
      </c>
      <c r="T34" s="73" t="s">
        <v>0</v>
      </c>
      <c r="U34" s="73" t="s">
        <v>0</v>
      </c>
      <c r="V34" s="74" t="s">
        <v>0</v>
      </c>
      <c r="W34" s="27">
        <v>0.16313607922453535</v>
      </c>
      <c r="X34" s="27">
        <v>0.18152572380260185</v>
      </c>
      <c r="Y34" s="27">
        <v>0.18092598146708322</v>
      </c>
      <c r="Z34" s="72" t="s">
        <v>0</v>
      </c>
      <c r="AA34" s="73" t="s">
        <v>0</v>
      </c>
      <c r="AB34" s="73" t="s">
        <v>0</v>
      </c>
      <c r="AC34" s="73" t="s">
        <v>0</v>
      </c>
      <c r="AD34" s="73" t="s">
        <v>0</v>
      </c>
      <c r="AE34" s="74" t="s">
        <v>0</v>
      </c>
      <c r="AF34" s="27">
        <v>0.15959622595705053</v>
      </c>
      <c r="AG34" s="27">
        <v>0.16958290828852801</v>
      </c>
      <c r="AH34" s="27">
        <v>0.18107337023815823</v>
      </c>
      <c r="AI34" s="73"/>
      <c r="AJ34" s="73"/>
      <c r="AK34" s="73"/>
      <c r="AL34" s="73" t="s">
        <v>0</v>
      </c>
      <c r="AM34" s="73" t="s">
        <v>0</v>
      </c>
      <c r="AN34" s="73" t="s">
        <v>0</v>
      </c>
      <c r="AO34" s="62"/>
      <c r="AP34" s="62"/>
      <c r="AQ34" s="62"/>
      <c r="AR34" s="62"/>
      <c r="AS34" s="62"/>
      <c r="AT34" s="62"/>
      <c r="AU34" s="62"/>
      <c r="AV34" s="62"/>
      <c r="AW34" s="62"/>
      <c r="AX34" s="62"/>
      <c r="AY34" s="62"/>
      <c r="AZ34" s="62"/>
    </row>
    <row r="35" spans="1:52" s="19" customFormat="1" ht="24" customHeight="1">
      <c r="A35" s="28" t="s">
        <v>7</v>
      </c>
      <c r="B35" s="75" t="s">
        <v>0</v>
      </c>
      <c r="C35" s="76" t="s">
        <v>0</v>
      </c>
      <c r="D35" s="77" t="s">
        <v>0</v>
      </c>
      <c r="E35" s="78">
        <v>0.13697657577528821</v>
      </c>
      <c r="F35" s="27">
        <v>0.15824746974471479</v>
      </c>
      <c r="G35" s="91">
        <v>0.14969722253250795</v>
      </c>
      <c r="H35" s="75" t="s">
        <v>0</v>
      </c>
      <c r="I35" s="76" t="s">
        <v>0</v>
      </c>
      <c r="J35" s="76" t="s">
        <v>0</v>
      </c>
      <c r="K35" s="76" t="s">
        <v>0</v>
      </c>
      <c r="L35" s="76" t="s">
        <v>0</v>
      </c>
      <c r="M35" s="77" t="s">
        <v>0</v>
      </c>
      <c r="N35" s="78">
        <v>0.14137220138615816</v>
      </c>
      <c r="O35" s="27">
        <v>0.16256526644695371</v>
      </c>
      <c r="P35" s="27">
        <v>0.15660120627950283</v>
      </c>
      <c r="Q35" s="75" t="s">
        <v>0</v>
      </c>
      <c r="R35" s="76" t="s">
        <v>0</v>
      </c>
      <c r="S35" s="76" t="s">
        <v>0</v>
      </c>
      <c r="T35" s="76" t="s">
        <v>0</v>
      </c>
      <c r="U35" s="76" t="s">
        <v>0</v>
      </c>
      <c r="V35" s="77" t="s">
        <v>0</v>
      </c>
      <c r="W35" s="27">
        <v>0.1448194001961792</v>
      </c>
      <c r="X35" s="27">
        <v>0.16561327657856401</v>
      </c>
      <c r="Y35" s="27">
        <v>0.16353921084943765</v>
      </c>
      <c r="Z35" s="75" t="s">
        <v>0</v>
      </c>
      <c r="AA35" s="76" t="s">
        <v>0</v>
      </c>
      <c r="AB35" s="76" t="s">
        <v>0</v>
      </c>
      <c r="AC35" s="76" t="s">
        <v>0</v>
      </c>
      <c r="AD35" s="76" t="s">
        <v>0</v>
      </c>
      <c r="AE35" s="77" t="s">
        <v>0</v>
      </c>
      <c r="AF35" s="27">
        <v>0.13931850677172833</v>
      </c>
      <c r="AG35" s="27">
        <v>0.15448376705877831</v>
      </c>
      <c r="AH35" s="27">
        <v>0.16390485865913634</v>
      </c>
      <c r="AI35" s="73"/>
      <c r="AJ35" s="73"/>
      <c r="AK35" s="73"/>
      <c r="AL35" s="73" t="s">
        <v>0</v>
      </c>
      <c r="AM35" s="73" t="s">
        <v>0</v>
      </c>
      <c r="AN35" s="73" t="s">
        <v>0</v>
      </c>
      <c r="AO35" s="62"/>
      <c r="AP35" s="62"/>
      <c r="AQ35" s="62"/>
      <c r="AR35" s="62"/>
      <c r="AS35" s="62"/>
      <c r="AT35" s="62"/>
      <c r="AU35" s="62"/>
      <c r="AV35" s="62"/>
      <c r="AW35" s="62"/>
      <c r="AX35" s="62"/>
      <c r="AY35" s="62"/>
      <c r="AZ35" s="62"/>
    </row>
    <row r="36" spans="1:52" s="19" customFormat="1" ht="24" customHeight="1">
      <c r="A36" s="26"/>
      <c r="B36" s="82"/>
      <c r="C36" s="82"/>
      <c r="D36" s="82"/>
      <c r="E36" s="25"/>
      <c r="F36" s="25"/>
      <c r="G36" s="25"/>
      <c r="H36" s="79"/>
      <c r="I36" s="79"/>
      <c r="J36" s="79"/>
      <c r="K36" s="79"/>
      <c r="L36" s="79"/>
      <c r="M36" s="79"/>
      <c r="N36" s="25"/>
      <c r="O36" s="25"/>
      <c r="P36" s="25"/>
      <c r="Q36" s="25"/>
      <c r="R36" s="25"/>
      <c r="S36" s="25"/>
      <c r="T36" s="25"/>
      <c r="U36" s="25"/>
      <c r="V36" s="25"/>
      <c r="W36" s="25"/>
      <c r="X36" s="25"/>
      <c r="Y36" s="25"/>
      <c r="Z36" s="25"/>
      <c r="AA36" s="25"/>
      <c r="AB36" s="25"/>
      <c r="AC36" s="25"/>
      <c r="AD36" s="25"/>
      <c r="AE36" s="25"/>
      <c r="AF36" s="25"/>
      <c r="AG36" s="25"/>
      <c r="AH36" s="96"/>
      <c r="AI36" s="95"/>
      <c r="AJ36" s="95"/>
      <c r="AK36" s="95"/>
      <c r="AL36" s="95"/>
      <c r="AM36" s="95"/>
      <c r="AN36" s="95"/>
      <c r="AO36" s="62"/>
      <c r="AP36" s="62"/>
      <c r="AQ36" s="62"/>
      <c r="AR36" s="62"/>
      <c r="AS36" s="62"/>
      <c r="AT36" s="62"/>
      <c r="AU36" s="62"/>
      <c r="AV36" s="62"/>
      <c r="AW36" s="62"/>
      <c r="AX36" s="62"/>
      <c r="AY36" s="62"/>
      <c r="AZ36" s="62"/>
    </row>
    <row r="37" spans="1:52" s="19" customFormat="1" ht="24" customHeight="1">
      <c r="A37" s="57" t="s">
        <v>22</v>
      </c>
      <c r="B37" s="86"/>
      <c r="C37" s="87"/>
      <c r="D37" s="88"/>
      <c r="E37" s="24"/>
      <c r="F37" s="24"/>
      <c r="G37" s="24"/>
      <c r="H37" s="87"/>
      <c r="I37" s="87"/>
      <c r="J37" s="87"/>
      <c r="K37" s="87"/>
      <c r="L37" s="87"/>
      <c r="M37" s="87"/>
      <c r="N37" s="24"/>
      <c r="O37" s="24"/>
      <c r="P37" s="24"/>
      <c r="Q37" s="24"/>
      <c r="R37" s="24"/>
      <c r="S37" s="24"/>
      <c r="T37" s="24"/>
      <c r="U37" s="24"/>
      <c r="V37" s="24"/>
      <c r="W37" s="24"/>
      <c r="X37" s="24"/>
      <c r="Y37" s="24"/>
      <c r="Z37" s="24"/>
      <c r="AA37" s="24"/>
      <c r="AB37" s="24"/>
      <c r="AC37" s="24"/>
      <c r="AD37" s="24"/>
      <c r="AE37" s="24"/>
      <c r="AF37" s="24"/>
      <c r="AG37" s="24"/>
      <c r="AH37" s="23"/>
      <c r="AI37" s="83"/>
      <c r="AJ37" s="83"/>
      <c r="AK37" s="83"/>
      <c r="AL37" s="83"/>
      <c r="AM37" s="83"/>
      <c r="AN37" s="83"/>
      <c r="AO37" s="62"/>
      <c r="AP37" s="62"/>
      <c r="AQ37" s="62"/>
      <c r="AR37" s="62"/>
      <c r="AS37" s="62"/>
      <c r="AT37" s="62"/>
      <c r="AU37" s="62"/>
      <c r="AV37" s="62"/>
      <c r="AW37" s="62"/>
      <c r="AX37" s="62"/>
      <c r="AY37" s="62"/>
      <c r="AZ37" s="62"/>
    </row>
    <row r="38" spans="1:52" s="19" customFormat="1" ht="24" customHeight="1">
      <c r="A38" s="21" t="s">
        <v>21</v>
      </c>
      <c r="B38" s="89" t="s">
        <v>0</v>
      </c>
      <c r="C38" s="84" t="s">
        <v>0</v>
      </c>
      <c r="D38" s="90" t="s">
        <v>0</v>
      </c>
      <c r="E38" s="80">
        <v>22</v>
      </c>
      <c r="F38" s="22">
        <v>31</v>
      </c>
      <c r="G38" s="92">
        <v>8</v>
      </c>
      <c r="H38" s="63" t="s">
        <v>0</v>
      </c>
      <c r="I38" s="64" t="s">
        <v>0</v>
      </c>
      <c r="J38" s="64" t="s">
        <v>0</v>
      </c>
      <c r="K38" s="64" t="s">
        <v>0</v>
      </c>
      <c r="L38" s="64" t="s">
        <v>0</v>
      </c>
      <c r="M38" s="65" t="s">
        <v>0</v>
      </c>
      <c r="N38" s="80">
        <v>22</v>
      </c>
      <c r="O38" s="22">
        <v>31</v>
      </c>
      <c r="P38" s="22">
        <v>8</v>
      </c>
      <c r="Q38" s="63" t="s">
        <v>0</v>
      </c>
      <c r="R38" s="64" t="s">
        <v>0</v>
      </c>
      <c r="S38" s="64" t="s">
        <v>0</v>
      </c>
      <c r="T38" s="64" t="s">
        <v>0</v>
      </c>
      <c r="U38" s="64" t="s">
        <v>0</v>
      </c>
      <c r="V38" s="65" t="s">
        <v>0</v>
      </c>
      <c r="W38" s="22">
        <v>22</v>
      </c>
      <c r="X38" s="22">
        <v>31</v>
      </c>
      <c r="Y38" s="22">
        <v>8</v>
      </c>
      <c r="Z38" s="63" t="s">
        <v>0</v>
      </c>
      <c r="AA38" s="64" t="s">
        <v>0</v>
      </c>
      <c r="AB38" s="64" t="s">
        <v>0</v>
      </c>
      <c r="AC38" s="64" t="s">
        <v>0</v>
      </c>
      <c r="AD38" s="64" t="s">
        <v>0</v>
      </c>
      <c r="AE38" s="65" t="s">
        <v>0</v>
      </c>
      <c r="AF38" s="22">
        <v>22</v>
      </c>
      <c r="AG38" s="22">
        <v>31</v>
      </c>
      <c r="AH38" s="94">
        <v>8</v>
      </c>
      <c r="AI38" s="84"/>
      <c r="AJ38" s="84"/>
      <c r="AK38" s="84"/>
      <c r="AL38" s="84" t="s">
        <v>0</v>
      </c>
      <c r="AM38" s="84" t="s">
        <v>0</v>
      </c>
      <c r="AN38" s="84" t="s">
        <v>0</v>
      </c>
      <c r="AO38" s="62"/>
      <c r="AP38" s="62"/>
      <c r="AQ38" s="62"/>
      <c r="AR38" s="62"/>
      <c r="AS38" s="62"/>
      <c r="AT38" s="62"/>
      <c r="AU38" s="62"/>
      <c r="AV38" s="62"/>
      <c r="AW38" s="62"/>
      <c r="AX38" s="62"/>
      <c r="AY38" s="62"/>
      <c r="AZ38" s="62"/>
    </row>
    <row r="39" spans="1:52" s="19" customFormat="1" ht="24" customHeight="1">
      <c r="A39" s="21" t="s">
        <v>20</v>
      </c>
      <c r="B39" s="66" t="s">
        <v>0</v>
      </c>
      <c r="C39" s="67" t="s">
        <v>0</v>
      </c>
      <c r="D39" s="68" t="s">
        <v>0</v>
      </c>
      <c r="E39" s="81">
        <v>0.47860387281855127</v>
      </c>
      <c r="F39" s="20">
        <v>0.44359444311631741</v>
      </c>
      <c r="G39" s="93">
        <v>7.7801684065131355E-2</v>
      </c>
      <c r="H39" s="66" t="s">
        <v>0</v>
      </c>
      <c r="I39" s="67" t="s">
        <v>0</v>
      </c>
      <c r="J39" s="67" t="s">
        <v>0</v>
      </c>
      <c r="K39" s="67" t="s">
        <v>0</v>
      </c>
      <c r="L39" s="67" t="s">
        <v>0</v>
      </c>
      <c r="M39" s="68" t="s">
        <v>0</v>
      </c>
      <c r="N39" s="81">
        <v>0.474710180475588</v>
      </c>
      <c r="O39" s="20">
        <v>0.44798740027368256</v>
      </c>
      <c r="P39" s="20">
        <v>7.7302419250729379E-2</v>
      </c>
      <c r="Q39" s="66" t="s">
        <v>0</v>
      </c>
      <c r="R39" s="67" t="s">
        <v>0</v>
      </c>
      <c r="S39" s="67" t="s">
        <v>0</v>
      </c>
      <c r="T39" s="67" t="s">
        <v>0</v>
      </c>
      <c r="U39" s="67" t="s">
        <v>0</v>
      </c>
      <c r="V39" s="68" t="s">
        <v>0</v>
      </c>
      <c r="W39" s="20">
        <v>0.4724815911333789</v>
      </c>
      <c r="X39" s="20">
        <v>0.44978364837166929</v>
      </c>
      <c r="Y39" s="20">
        <v>7.7734760494951788E-2</v>
      </c>
      <c r="Z39" s="66" t="s">
        <v>0</v>
      </c>
      <c r="AA39" s="67" t="s">
        <v>0</v>
      </c>
      <c r="AB39" s="67" t="s">
        <v>0</v>
      </c>
      <c r="AC39" s="67" t="s">
        <v>0</v>
      </c>
      <c r="AD39" s="67" t="s">
        <v>0</v>
      </c>
      <c r="AE39" s="68" t="s">
        <v>0</v>
      </c>
      <c r="AF39" s="20">
        <v>0.47823419709462117</v>
      </c>
      <c r="AG39" s="20">
        <v>0.44319297212406755</v>
      </c>
      <c r="AH39" s="20">
        <v>7.8572830781311345E-2</v>
      </c>
      <c r="AI39" s="85"/>
      <c r="AJ39" s="85"/>
      <c r="AK39" s="85"/>
      <c r="AL39" s="85" t="s">
        <v>0</v>
      </c>
      <c r="AM39" s="85" t="s">
        <v>0</v>
      </c>
      <c r="AN39" s="85" t="s">
        <v>0</v>
      </c>
      <c r="AO39" s="62"/>
      <c r="AP39" s="62"/>
      <c r="AQ39" s="62"/>
      <c r="AR39" s="62"/>
      <c r="AS39" s="62"/>
      <c r="AT39" s="62"/>
      <c r="AU39" s="62"/>
      <c r="AV39" s="62"/>
      <c r="AW39" s="62"/>
      <c r="AX39" s="62"/>
      <c r="AY39" s="62"/>
      <c r="AZ39" s="62"/>
    </row>
    <row r="40" spans="1:52">
      <c r="A40" s="6"/>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4"/>
      <c r="AP40" s="4"/>
      <c r="AQ40" s="4"/>
      <c r="AR40" s="4"/>
      <c r="AS40" s="4"/>
      <c r="AT40" s="4"/>
      <c r="AU40" s="4"/>
      <c r="AV40" s="4"/>
      <c r="AW40" s="4"/>
      <c r="AX40" s="8"/>
      <c r="AY40" s="8"/>
      <c r="AZ40" s="8"/>
    </row>
    <row r="41" spans="1:52">
      <c r="A41" s="6"/>
      <c r="B41" s="5"/>
      <c r="C41" s="5"/>
      <c r="D41" s="5"/>
      <c r="E41" s="5"/>
      <c r="F41" s="5"/>
      <c r="G41" s="5"/>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4"/>
      <c r="AP41" s="4"/>
      <c r="AQ41" s="4"/>
      <c r="AR41" s="4"/>
      <c r="AS41" s="4"/>
      <c r="AT41" s="4"/>
      <c r="AU41" s="4"/>
      <c r="AV41" s="4"/>
      <c r="AW41" s="4"/>
      <c r="AX41" s="8"/>
      <c r="AY41" s="8"/>
      <c r="AZ41" s="8"/>
    </row>
    <row r="42" spans="1:52" ht="29.25" customHeight="1">
      <c r="A42" s="101" t="s">
        <v>47</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8"/>
      <c r="AY42" s="8"/>
      <c r="AZ42" s="8"/>
    </row>
    <row r="43" spans="1:52">
      <c r="A43" s="55" t="s">
        <v>37</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4"/>
      <c r="AP43" s="4"/>
      <c r="AQ43" s="4"/>
      <c r="AR43" s="4"/>
      <c r="AS43" s="4"/>
      <c r="AT43" s="4"/>
      <c r="AU43" s="4"/>
      <c r="AV43" s="4"/>
      <c r="AW43" s="4"/>
      <c r="AX43" s="5"/>
      <c r="AY43" s="5"/>
      <c r="AZ43" s="5"/>
    </row>
    <row r="44" spans="1:52" ht="15.75" customHeight="1">
      <c r="A44" s="55" t="s">
        <v>38</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9"/>
      <c r="AM44" s="59"/>
      <c r="AN44" s="59"/>
      <c r="AO44" s="58"/>
      <c r="AP44" s="58"/>
      <c r="AQ44" s="58"/>
      <c r="AR44" s="58"/>
      <c r="AS44" s="58"/>
      <c r="AT44" s="58"/>
      <c r="AU44" s="58"/>
      <c r="AV44" s="58"/>
      <c r="AW44" s="58"/>
      <c r="AX44" s="3"/>
      <c r="AY44" s="3"/>
      <c r="AZ44" s="3"/>
    </row>
    <row r="45" spans="1:52" ht="16.5">
      <c r="A45" s="55" t="s">
        <v>39</v>
      </c>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3"/>
      <c r="AY45" s="3"/>
      <c r="AZ45" s="3"/>
    </row>
    <row r="46" spans="1:52" ht="16.5">
      <c r="A46" s="55" t="s">
        <v>40</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3"/>
      <c r="AY46" s="3"/>
      <c r="AZ46" s="3"/>
    </row>
    <row r="47" spans="1:52" ht="16.5">
      <c r="A47" s="55" t="s">
        <v>41</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3"/>
      <c r="AY47" s="3"/>
      <c r="AZ47" s="3"/>
    </row>
    <row r="48" spans="1:52" ht="16.5">
      <c r="A48" s="55" t="s">
        <v>42</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7"/>
      <c r="AY48" s="7"/>
      <c r="AZ48" s="7"/>
    </row>
    <row r="49" spans="1:52" ht="16.5">
      <c r="A49" s="55" t="s">
        <v>43</v>
      </c>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2"/>
      <c r="AY49" s="2"/>
      <c r="AZ49" s="2"/>
    </row>
    <row r="50" spans="1:52" ht="16.5">
      <c r="A50" s="55" t="s">
        <v>44</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2"/>
      <c r="AY50" s="2"/>
      <c r="AZ50" s="2"/>
    </row>
    <row r="51" spans="1:52" ht="16.5">
      <c r="A51" s="56" t="s">
        <v>45</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row>
  </sheetData>
  <mergeCells count="20">
    <mergeCell ref="A1:AZ1"/>
    <mergeCell ref="A2:AZ2"/>
    <mergeCell ref="B3:D3"/>
    <mergeCell ref="E3:G3"/>
    <mergeCell ref="H3:J3"/>
    <mergeCell ref="W3:Y3"/>
    <mergeCell ref="Z3:AB3"/>
    <mergeCell ref="AL3:AN3"/>
    <mergeCell ref="AO3:AQ3"/>
    <mergeCell ref="AU3:AW3"/>
    <mergeCell ref="Q3:S3"/>
    <mergeCell ref="T3:V3"/>
    <mergeCell ref="AC3:AE3"/>
    <mergeCell ref="AF3:AH3"/>
    <mergeCell ref="A42:AW42"/>
    <mergeCell ref="AI3:AK3"/>
    <mergeCell ref="AR3:AT3"/>
    <mergeCell ref="AX4:AZ4"/>
    <mergeCell ref="K3:M3"/>
    <mergeCell ref="N3:P3"/>
  </mergeCells>
  <pageMargins left="0.2" right="0.2" top="0.25" bottom="0.25" header="0.3" footer="0.3"/>
  <pageSetup paperSize="9" scale="26" orientation="landscape" r:id="rId1"/>
  <headerFooter>
    <oddHeader>&amp;L&amp;"Calibri"&amp;10&amp;K317100CBUAE Classification: Public&amp;1#</oddHeader>
  </headerFooter>
  <ignoredErrors>
    <ignoredError sqref="AL39:AN39 AL33:AN35 B31:AH35 B39:AH39"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UAE_BI_Emirate_AD_DXB_OE</vt:lpstr>
    </vt:vector>
  </TitlesOfParts>
  <Company>Central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Sujil M.Antony</dc:creator>
  <cp:lastModifiedBy>Sujil M.Antony</cp:lastModifiedBy>
  <cp:lastPrinted>2024-01-11T11:15:13Z</cp:lastPrinted>
  <dcterms:created xsi:type="dcterms:W3CDTF">2020-10-12T06:20:01Z</dcterms:created>
  <dcterms:modified xsi:type="dcterms:W3CDTF">2024-04-22T08:48:41Z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29d493-52b1-4291-ba67-8ef6d501cf33_Enabled">
    <vt:lpwstr>true</vt:lpwstr>
  </property>
  <property fmtid="{D5CDD505-2E9C-101B-9397-08002B2CF9AE}" pid="3" name="MSIP_Label_2f29d493-52b1-4291-ba67-8ef6d501cf33_SetDate">
    <vt:lpwstr>2024-04-22T08:48:41Z</vt:lpwstr>
  </property>
  <property fmtid="{D5CDD505-2E9C-101B-9397-08002B2CF9AE}" pid="4" name="MSIP_Label_2f29d493-52b1-4291-ba67-8ef6d501cf33_Method">
    <vt:lpwstr>Privileged</vt:lpwstr>
  </property>
  <property fmtid="{D5CDD505-2E9C-101B-9397-08002B2CF9AE}" pid="5" name="MSIP_Label_2f29d493-52b1-4291-ba67-8ef6d501cf33_Name">
    <vt:lpwstr>Public</vt:lpwstr>
  </property>
  <property fmtid="{D5CDD505-2E9C-101B-9397-08002B2CF9AE}" pid="6" name="MSIP_Label_2f29d493-52b1-4291-ba67-8ef6d501cf33_SiteId">
    <vt:lpwstr>fba6ee03-9647-4c58-86a3-db85ac6de45e</vt:lpwstr>
  </property>
  <property fmtid="{D5CDD505-2E9C-101B-9397-08002B2CF9AE}" pid="7" name="MSIP_Label_2f29d493-52b1-4291-ba67-8ef6d501cf33_ActionId">
    <vt:lpwstr>58ba8112-4a30-4716-ae0b-9490368c6436</vt:lpwstr>
  </property>
  <property fmtid="{D5CDD505-2E9C-101B-9397-08002B2CF9AE}" pid="8" name="MSIP_Label_2f29d493-52b1-4291-ba67-8ef6d501cf33_ContentBits">
    <vt:lpwstr>1</vt:lpwstr>
  </property>
</Properties>
</file>