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worksheets/sheet1.xml" ContentType="application/vnd.openxmlformats-officedocument.spreadsheetml.worksheet+xml"/>
  <Override PartName="/xl/drawings/drawing6.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mc:AlternateContent xmlns:mc="http://schemas.openxmlformats.org/markup-compatibility/2006">
    <mc:Choice Requires="x15">
      <x15ac:absPath xmlns:x15ac="http://schemas.microsoft.com/office/spreadsheetml/2010/11/ac" url="Z:\WORKING\Financial Regulations\IFRS-17\Circular\Financial Impact Assessment\"/>
    </mc:Choice>
  </mc:AlternateContent>
  <xr:revisionPtr revIDLastSave="0" documentId="13_ncr:1_{F7507D83-3134-44DD-815E-668E1FC2A7BF}" xr6:coauthVersionLast="36" xr6:coauthVersionMax="36" xr10:uidLastSave="{00000000-0000-0000-0000-000000000000}"/>
  <bookViews>
    <workbookView xWindow="0" yWindow="0" windowWidth="28800" windowHeight="12225" activeTab="6" xr2:uid="{00000000-000D-0000-FFFF-FFFF00000000}"/>
  </bookViews>
  <sheets>
    <sheet name="INFO" sheetId="1" r:id="rId1"/>
    <sheet name="Instructions" sheetId="9" r:id="rId2"/>
    <sheet name="Financial Position" sheetId="5" r:id="rId3"/>
    <sheet name="Profit &amp; Loss Impact" sheetId="6" r:id="rId4"/>
    <sheet name="P&amp;L IFRS 4" sheetId="7" r:id="rId5"/>
    <sheet name="P&amp;L IFRS 17" sheetId="8" r:id="rId6"/>
    <sheet name="Sensitivity" sheetId="10" r:id="rId7"/>
    <sheet name="LOB" sheetId="3" state="hidden" r:id="rId8"/>
    <sheet name="Company Name" sheetId="4" state="hidden" r:id="rId9"/>
  </sheets>
  <definedNames>
    <definedName name="CompList">'Company Name'!$B$2:$B$64</definedName>
    <definedName name="CompName" localSheetId="1">Instructions!#REF!</definedName>
    <definedName name="CompName">INFO!$E$13</definedName>
    <definedName name="LOBList" comment="Lines of Business">LOB!$B$2:$B$17</definedName>
    <definedName name="ModelList">LOB!$E$2:$E$4</definedName>
    <definedName name="_xlnm.Print_Area" localSheetId="2">'Financial Position'!$B$15:$U$622</definedName>
    <definedName name="_xlnm.Print_Area" localSheetId="0">INFO!$A$1:$M$53</definedName>
    <definedName name="_xlnm.Print_Area" localSheetId="1">Instructions!$A$1:$M$32</definedName>
    <definedName name="_xlnm.Print_Area" localSheetId="5">'P&amp;L IFRS 17'!$A$15:$R$199</definedName>
    <definedName name="_xlnm.Print_Area" localSheetId="4">'P&amp;L IFRS 4'!$A$15:$S$353</definedName>
    <definedName name="_xlnm.Print_Area" localSheetId="3">'Profit &amp; Loss Impact'!$B$15:$S$540</definedName>
    <definedName name="_xlnm.Print_Area" localSheetId="6">Sensitivity!$B$15:$AG$19</definedName>
    <definedName name="_xlnm.Print_Titles" localSheetId="2">'Financial Position'!$1:$14</definedName>
    <definedName name="_xlnm.Print_Titles" localSheetId="5">'P&amp;L IFRS 17'!$1:$14</definedName>
    <definedName name="_xlnm.Print_Titles" localSheetId="4">'P&amp;L IFRS 4'!$1:$14</definedName>
    <definedName name="_xlnm.Print_Titles" localSheetId="3">'Profit &amp; Loss Impact'!$1:$14</definedName>
    <definedName name="_xlnm.Print_Titles" localSheetId="6">Sensitivity!$1:$14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0" i="10" l="1"/>
  <c r="M40" i="10"/>
  <c r="L40" i="10"/>
  <c r="K40" i="10"/>
  <c r="J40" i="10"/>
  <c r="I40" i="10"/>
  <c r="H40" i="10"/>
  <c r="G40" i="10"/>
  <c r="N39" i="10"/>
  <c r="M39" i="10"/>
  <c r="L39" i="10"/>
  <c r="K39" i="10"/>
  <c r="J39" i="10"/>
  <c r="I39" i="10"/>
  <c r="H39" i="10"/>
  <c r="G39" i="10"/>
  <c r="N35" i="10"/>
  <c r="M35" i="10"/>
  <c r="L35" i="10"/>
  <c r="K35" i="10"/>
  <c r="J35" i="10"/>
  <c r="I35" i="10"/>
  <c r="H35" i="10"/>
  <c r="G35" i="10"/>
  <c r="N34" i="10"/>
  <c r="M34" i="10"/>
  <c r="L34" i="10"/>
  <c r="K34" i="10"/>
  <c r="J34" i="10"/>
  <c r="I34" i="10"/>
  <c r="H34" i="10"/>
  <c r="G34" i="10"/>
  <c r="N30" i="10"/>
  <c r="M30" i="10"/>
  <c r="L30" i="10"/>
  <c r="K30" i="10"/>
  <c r="J30" i="10"/>
  <c r="I30" i="10"/>
  <c r="H30" i="10"/>
  <c r="G30" i="10"/>
  <c r="N29" i="10"/>
  <c r="M29" i="10"/>
  <c r="L29" i="10"/>
  <c r="K29" i="10"/>
  <c r="J29" i="10"/>
  <c r="I29" i="10"/>
  <c r="H29" i="10"/>
  <c r="G29" i="10"/>
  <c r="N25" i="10"/>
  <c r="M25" i="10"/>
  <c r="L25" i="10"/>
  <c r="K25" i="10"/>
  <c r="J25" i="10"/>
  <c r="I25" i="10"/>
  <c r="H25" i="10"/>
  <c r="G25" i="10"/>
  <c r="N24" i="10"/>
  <c r="M24" i="10"/>
  <c r="L24" i="10"/>
  <c r="K24" i="10"/>
  <c r="J24" i="10"/>
  <c r="I24" i="10"/>
  <c r="H24" i="10"/>
  <c r="G24" i="10"/>
  <c r="F18" i="10"/>
  <c r="G18" i="10" s="1"/>
  <c r="H18" i="10" s="1"/>
  <c r="I18" i="10" s="1"/>
  <c r="J18" i="10" s="1"/>
  <c r="K18" i="10" s="1"/>
  <c r="L18" i="10" s="1"/>
  <c r="M18" i="10" s="1"/>
  <c r="N18" i="10" s="1"/>
  <c r="F40" i="10"/>
  <c r="F39" i="10"/>
  <c r="F35" i="10"/>
  <c r="F34" i="10"/>
  <c r="F30" i="10"/>
  <c r="F29" i="10"/>
  <c r="F24" i="10"/>
  <c r="F25" i="10"/>
  <c r="P50" i="5"/>
  <c r="P49" i="5"/>
  <c r="P48" i="5"/>
  <c r="P47" i="5"/>
  <c r="P46" i="5"/>
  <c r="P344" i="7"/>
  <c r="O344" i="7"/>
  <c r="N344" i="7"/>
  <c r="M344" i="7"/>
  <c r="L344" i="7"/>
  <c r="K344" i="7"/>
  <c r="J344" i="7"/>
  <c r="I344" i="7"/>
  <c r="H344" i="7"/>
  <c r="G344" i="7"/>
  <c r="F344" i="7"/>
  <c r="J340" i="7"/>
  <c r="I340" i="7"/>
  <c r="P337" i="7"/>
  <c r="P340" i="7" s="1"/>
  <c r="O337" i="7"/>
  <c r="O340" i="7" s="1"/>
  <c r="N337" i="7"/>
  <c r="N340" i="7" s="1"/>
  <c r="M337" i="7"/>
  <c r="M340" i="7" s="1"/>
  <c r="L337" i="7"/>
  <c r="L340" i="7" s="1"/>
  <c r="K337" i="7"/>
  <c r="K340" i="7" s="1"/>
  <c r="J337" i="7"/>
  <c r="I337" i="7"/>
  <c r="H337" i="7"/>
  <c r="H340" i="7" s="1"/>
  <c r="G337" i="7"/>
  <c r="G340" i="7" s="1"/>
  <c r="F337" i="7"/>
  <c r="F340" i="7" s="1"/>
  <c r="P334" i="7"/>
  <c r="P345" i="7" s="1"/>
  <c r="P351" i="7" s="1"/>
  <c r="O334" i="7"/>
  <c r="H334" i="7"/>
  <c r="H345" i="7" s="1"/>
  <c r="H351" i="7" s="1"/>
  <c r="G334" i="7"/>
  <c r="P331" i="7"/>
  <c r="O331" i="7"/>
  <c r="N331" i="7"/>
  <c r="N334" i="7" s="1"/>
  <c r="N345" i="7" s="1"/>
  <c r="N351" i="7" s="1"/>
  <c r="M331" i="7"/>
  <c r="M334" i="7" s="1"/>
  <c r="L331" i="7"/>
  <c r="L334" i="7" s="1"/>
  <c r="L345" i="7" s="1"/>
  <c r="L351" i="7" s="1"/>
  <c r="K331" i="7"/>
  <c r="K334" i="7" s="1"/>
  <c r="J331" i="7"/>
  <c r="J334" i="7" s="1"/>
  <c r="J345" i="7" s="1"/>
  <c r="J351" i="7" s="1"/>
  <c r="I331" i="7"/>
  <c r="I334" i="7" s="1"/>
  <c r="I345" i="7" s="1"/>
  <c r="I351" i="7" s="1"/>
  <c r="H331" i="7"/>
  <c r="G331" i="7"/>
  <c r="F331" i="7"/>
  <c r="F334" i="7" s="1"/>
  <c r="F345" i="7" s="1"/>
  <c r="F351" i="7" s="1"/>
  <c r="P313" i="7"/>
  <c r="O313" i="7"/>
  <c r="N313" i="7"/>
  <c r="M313" i="7"/>
  <c r="L313" i="7"/>
  <c r="K313" i="7"/>
  <c r="J313" i="7"/>
  <c r="I313" i="7"/>
  <c r="H313" i="7"/>
  <c r="G313" i="7"/>
  <c r="F313" i="7"/>
  <c r="K309" i="7"/>
  <c r="J309" i="7"/>
  <c r="P306" i="7"/>
  <c r="P309" i="7" s="1"/>
  <c r="O306" i="7"/>
  <c r="O309" i="7" s="1"/>
  <c r="N306" i="7"/>
  <c r="N309" i="7" s="1"/>
  <c r="M306" i="7"/>
  <c r="M309" i="7" s="1"/>
  <c r="L306" i="7"/>
  <c r="L309" i="7" s="1"/>
  <c r="K306" i="7"/>
  <c r="J306" i="7"/>
  <c r="I306" i="7"/>
  <c r="I309" i="7" s="1"/>
  <c r="H306" i="7"/>
  <c r="H309" i="7" s="1"/>
  <c r="G306" i="7"/>
  <c r="G309" i="7" s="1"/>
  <c r="F306" i="7"/>
  <c r="F309" i="7" s="1"/>
  <c r="P303" i="7"/>
  <c r="P314" i="7" s="1"/>
  <c r="P320" i="7" s="1"/>
  <c r="I303" i="7"/>
  <c r="I314" i="7" s="1"/>
  <c r="I320" i="7" s="1"/>
  <c r="H303" i="7"/>
  <c r="H314" i="7" s="1"/>
  <c r="H320" i="7" s="1"/>
  <c r="P300" i="7"/>
  <c r="O300" i="7"/>
  <c r="O303" i="7" s="1"/>
  <c r="N300" i="7"/>
  <c r="N303" i="7" s="1"/>
  <c r="N314" i="7" s="1"/>
  <c r="N320" i="7" s="1"/>
  <c r="M300" i="7"/>
  <c r="M303" i="7" s="1"/>
  <c r="M314" i="7" s="1"/>
  <c r="M320" i="7" s="1"/>
  <c r="L300" i="7"/>
  <c r="L303" i="7" s="1"/>
  <c r="K300" i="7"/>
  <c r="K303" i="7" s="1"/>
  <c r="K314" i="7" s="1"/>
  <c r="K320" i="7" s="1"/>
  <c r="J300" i="7"/>
  <c r="J303" i="7" s="1"/>
  <c r="J314" i="7" s="1"/>
  <c r="J320" i="7" s="1"/>
  <c r="I300" i="7"/>
  <c r="H300" i="7"/>
  <c r="G300" i="7"/>
  <c r="G303" i="7" s="1"/>
  <c r="F300" i="7"/>
  <c r="F303" i="7" s="1"/>
  <c r="F314" i="7" s="1"/>
  <c r="F320" i="7" s="1"/>
  <c r="P282" i="7"/>
  <c r="O282" i="7"/>
  <c r="N282" i="7"/>
  <c r="M282" i="7"/>
  <c r="L282" i="7"/>
  <c r="K282" i="7"/>
  <c r="J282" i="7"/>
  <c r="I282" i="7"/>
  <c r="H282" i="7"/>
  <c r="G282" i="7"/>
  <c r="F282" i="7"/>
  <c r="M278" i="7"/>
  <c r="K278" i="7"/>
  <c r="I278" i="7"/>
  <c r="P275" i="7"/>
  <c r="P278" i="7" s="1"/>
  <c r="O275" i="7"/>
  <c r="O278" i="7" s="1"/>
  <c r="N275" i="7"/>
  <c r="N278" i="7" s="1"/>
  <c r="M275" i="7"/>
  <c r="L275" i="7"/>
  <c r="L278" i="7" s="1"/>
  <c r="K275" i="7"/>
  <c r="J275" i="7"/>
  <c r="J278" i="7" s="1"/>
  <c r="I275" i="7"/>
  <c r="H275" i="7"/>
  <c r="H278" i="7" s="1"/>
  <c r="G275" i="7"/>
  <c r="G278" i="7" s="1"/>
  <c r="F275" i="7"/>
  <c r="F278" i="7" s="1"/>
  <c r="O272" i="7"/>
  <c r="O283" i="7" s="1"/>
  <c r="O289" i="7" s="1"/>
  <c r="K272" i="7"/>
  <c r="K283" i="7" s="1"/>
  <c r="K289" i="7" s="1"/>
  <c r="I272" i="7"/>
  <c r="I283" i="7" s="1"/>
  <c r="I289" i="7" s="1"/>
  <c r="G272" i="7"/>
  <c r="G283" i="7" s="1"/>
  <c r="G289" i="7" s="1"/>
  <c r="P269" i="7"/>
  <c r="P272" i="7" s="1"/>
  <c r="O269" i="7"/>
  <c r="N269" i="7"/>
  <c r="N272" i="7" s="1"/>
  <c r="M269" i="7"/>
  <c r="M272" i="7" s="1"/>
  <c r="M283" i="7" s="1"/>
  <c r="M289" i="7" s="1"/>
  <c r="L269" i="7"/>
  <c r="L272" i="7" s="1"/>
  <c r="K269" i="7"/>
  <c r="J269" i="7"/>
  <c r="J272" i="7" s="1"/>
  <c r="J283" i="7" s="1"/>
  <c r="J289" i="7" s="1"/>
  <c r="I269" i="7"/>
  <c r="H269" i="7"/>
  <c r="H272" i="7" s="1"/>
  <c r="G269" i="7"/>
  <c r="F269" i="7"/>
  <c r="F272" i="7" s="1"/>
  <c r="P251" i="7"/>
  <c r="O251" i="7"/>
  <c r="N251" i="7"/>
  <c r="M251" i="7"/>
  <c r="L251" i="7"/>
  <c r="K251" i="7"/>
  <c r="J251" i="7"/>
  <c r="I251" i="7"/>
  <c r="H251" i="7"/>
  <c r="G251" i="7"/>
  <c r="F251" i="7"/>
  <c r="P247" i="7"/>
  <c r="O247" i="7"/>
  <c r="I247" i="7"/>
  <c r="H247" i="7"/>
  <c r="G247" i="7"/>
  <c r="P244" i="7"/>
  <c r="O244" i="7"/>
  <c r="N244" i="7"/>
  <c r="N247" i="7" s="1"/>
  <c r="M244" i="7"/>
  <c r="M247" i="7" s="1"/>
  <c r="L244" i="7"/>
  <c r="L247" i="7" s="1"/>
  <c r="K244" i="7"/>
  <c r="K247" i="7" s="1"/>
  <c r="J244" i="7"/>
  <c r="J247" i="7" s="1"/>
  <c r="I244" i="7"/>
  <c r="H244" i="7"/>
  <c r="G244" i="7"/>
  <c r="F244" i="7"/>
  <c r="F247" i="7" s="1"/>
  <c r="O241" i="7"/>
  <c r="O252" i="7" s="1"/>
  <c r="O258" i="7" s="1"/>
  <c r="N241" i="7"/>
  <c r="M241" i="7"/>
  <c r="M252" i="7" s="1"/>
  <c r="M258" i="7" s="1"/>
  <c r="G241" i="7"/>
  <c r="G252" i="7" s="1"/>
  <c r="G258" i="7" s="1"/>
  <c r="F241" i="7"/>
  <c r="P238" i="7"/>
  <c r="P241" i="7" s="1"/>
  <c r="P252" i="7" s="1"/>
  <c r="P258" i="7" s="1"/>
  <c r="O238" i="7"/>
  <c r="N238" i="7"/>
  <c r="M238" i="7"/>
  <c r="L238" i="7"/>
  <c r="L241" i="7" s="1"/>
  <c r="L252" i="7" s="1"/>
  <c r="L258" i="7" s="1"/>
  <c r="K238" i="7"/>
  <c r="K241" i="7" s="1"/>
  <c r="K252" i="7" s="1"/>
  <c r="K258" i="7" s="1"/>
  <c r="J238" i="7"/>
  <c r="J241" i="7" s="1"/>
  <c r="J252" i="7" s="1"/>
  <c r="J258" i="7" s="1"/>
  <c r="I238" i="7"/>
  <c r="I241" i="7" s="1"/>
  <c r="I252" i="7" s="1"/>
  <c r="I258" i="7" s="1"/>
  <c r="H238" i="7"/>
  <c r="H241" i="7" s="1"/>
  <c r="H252" i="7" s="1"/>
  <c r="H258" i="7" s="1"/>
  <c r="G238" i="7"/>
  <c r="F238" i="7"/>
  <c r="P220" i="7"/>
  <c r="O220" i="7"/>
  <c r="N220" i="7"/>
  <c r="M220" i="7"/>
  <c r="L220" i="7"/>
  <c r="K220" i="7"/>
  <c r="J220" i="7"/>
  <c r="I220" i="7"/>
  <c r="H220" i="7"/>
  <c r="G220" i="7"/>
  <c r="F220" i="7"/>
  <c r="K216" i="7"/>
  <c r="P213" i="7"/>
  <c r="P216" i="7" s="1"/>
  <c r="O213" i="7"/>
  <c r="O216" i="7" s="1"/>
  <c r="N213" i="7"/>
  <c r="N216" i="7" s="1"/>
  <c r="M213" i="7"/>
  <c r="M216" i="7" s="1"/>
  <c r="L213" i="7"/>
  <c r="L216" i="7" s="1"/>
  <c r="K213" i="7"/>
  <c r="J213" i="7"/>
  <c r="J216" i="7" s="1"/>
  <c r="I213" i="7"/>
  <c r="I216" i="7" s="1"/>
  <c r="H213" i="7"/>
  <c r="H216" i="7" s="1"/>
  <c r="G213" i="7"/>
  <c r="G216" i="7" s="1"/>
  <c r="F213" i="7"/>
  <c r="F216" i="7" s="1"/>
  <c r="I210" i="7"/>
  <c r="I221" i="7" s="1"/>
  <c r="I227" i="7" s="1"/>
  <c r="P207" i="7"/>
  <c r="P210" i="7" s="1"/>
  <c r="P221" i="7" s="1"/>
  <c r="P227" i="7" s="1"/>
  <c r="O207" i="7"/>
  <c r="O210" i="7" s="1"/>
  <c r="O221" i="7" s="1"/>
  <c r="O227" i="7" s="1"/>
  <c r="N207" i="7"/>
  <c r="N210" i="7" s="1"/>
  <c r="N221" i="7" s="1"/>
  <c r="N227" i="7" s="1"/>
  <c r="M207" i="7"/>
  <c r="M210" i="7" s="1"/>
  <c r="L207" i="7"/>
  <c r="L210" i="7" s="1"/>
  <c r="K207" i="7"/>
  <c r="K210" i="7" s="1"/>
  <c r="K221" i="7" s="1"/>
  <c r="K227" i="7" s="1"/>
  <c r="J207" i="7"/>
  <c r="J210" i="7" s="1"/>
  <c r="I207" i="7"/>
  <c r="H207" i="7"/>
  <c r="H210" i="7" s="1"/>
  <c r="H221" i="7" s="1"/>
  <c r="H227" i="7" s="1"/>
  <c r="G207" i="7"/>
  <c r="G210" i="7" s="1"/>
  <c r="G221" i="7" s="1"/>
  <c r="G227" i="7" s="1"/>
  <c r="F207" i="7"/>
  <c r="F210" i="7" s="1"/>
  <c r="F221" i="7" s="1"/>
  <c r="F227" i="7" s="1"/>
  <c r="P189" i="7"/>
  <c r="O189" i="7"/>
  <c r="N189" i="7"/>
  <c r="M189" i="7"/>
  <c r="L189" i="7"/>
  <c r="K189" i="7"/>
  <c r="J189" i="7"/>
  <c r="I189" i="7"/>
  <c r="H189" i="7"/>
  <c r="G189" i="7"/>
  <c r="F189" i="7"/>
  <c r="J185" i="7"/>
  <c r="I185" i="7"/>
  <c r="P182" i="7"/>
  <c r="P185" i="7" s="1"/>
  <c r="O182" i="7"/>
  <c r="O185" i="7" s="1"/>
  <c r="N182" i="7"/>
  <c r="N185" i="7" s="1"/>
  <c r="M182" i="7"/>
  <c r="M185" i="7" s="1"/>
  <c r="L182" i="7"/>
  <c r="L185" i="7" s="1"/>
  <c r="K182" i="7"/>
  <c r="K185" i="7" s="1"/>
  <c r="J182" i="7"/>
  <c r="I182" i="7"/>
  <c r="H182" i="7"/>
  <c r="H185" i="7" s="1"/>
  <c r="G182" i="7"/>
  <c r="G185" i="7" s="1"/>
  <c r="F182" i="7"/>
  <c r="F185" i="7" s="1"/>
  <c r="P179" i="7"/>
  <c r="P190" i="7" s="1"/>
  <c r="P196" i="7" s="1"/>
  <c r="O179" i="7"/>
  <c r="O190" i="7" s="1"/>
  <c r="O196" i="7" s="1"/>
  <c r="H179" i="7"/>
  <c r="H190" i="7" s="1"/>
  <c r="H196" i="7" s="1"/>
  <c r="G179" i="7"/>
  <c r="P176" i="7"/>
  <c r="O176" i="7"/>
  <c r="N176" i="7"/>
  <c r="N179" i="7" s="1"/>
  <c r="M176" i="7"/>
  <c r="M179" i="7" s="1"/>
  <c r="L176" i="7"/>
  <c r="L179" i="7" s="1"/>
  <c r="K176" i="7"/>
  <c r="K179" i="7" s="1"/>
  <c r="J176" i="7"/>
  <c r="J179" i="7" s="1"/>
  <c r="J190" i="7" s="1"/>
  <c r="J196" i="7" s="1"/>
  <c r="I176" i="7"/>
  <c r="I179" i="7" s="1"/>
  <c r="I190" i="7" s="1"/>
  <c r="I196" i="7" s="1"/>
  <c r="H176" i="7"/>
  <c r="G176" i="7"/>
  <c r="F176" i="7"/>
  <c r="F179" i="7" s="1"/>
  <c r="P158" i="7"/>
  <c r="O158" i="7"/>
  <c r="N158" i="7"/>
  <c r="M158" i="7"/>
  <c r="L158" i="7"/>
  <c r="K158" i="7"/>
  <c r="J158" i="7"/>
  <c r="I158" i="7"/>
  <c r="H158" i="7"/>
  <c r="G158" i="7"/>
  <c r="F158" i="7"/>
  <c r="P154" i="7"/>
  <c r="L154" i="7"/>
  <c r="K154" i="7"/>
  <c r="H154" i="7"/>
  <c r="P151" i="7"/>
  <c r="O151" i="7"/>
  <c r="O154" i="7" s="1"/>
  <c r="N151" i="7"/>
  <c r="N154" i="7" s="1"/>
  <c r="M151" i="7"/>
  <c r="M154" i="7" s="1"/>
  <c r="L151" i="7"/>
  <c r="K151" i="7"/>
  <c r="J151" i="7"/>
  <c r="J154" i="7" s="1"/>
  <c r="I151" i="7"/>
  <c r="I154" i="7" s="1"/>
  <c r="H151" i="7"/>
  <c r="G151" i="7"/>
  <c r="G154" i="7" s="1"/>
  <c r="F151" i="7"/>
  <c r="F154" i="7" s="1"/>
  <c r="N148" i="7"/>
  <c r="J148" i="7"/>
  <c r="I148" i="7"/>
  <c r="F148" i="7"/>
  <c r="F159" i="7" s="1"/>
  <c r="F165" i="7" s="1"/>
  <c r="P145" i="7"/>
  <c r="P148" i="7" s="1"/>
  <c r="P159" i="7" s="1"/>
  <c r="P165" i="7" s="1"/>
  <c r="O145" i="7"/>
  <c r="O148" i="7" s="1"/>
  <c r="N145" i="7"/>
  <c r="M145" i="7"/>
  <c r="M148" i="7" s="1"/>
  <c r="M159" i="7" s="1"/>
  <c r="M165" i="7" s="1"/>
  <c r="L145" i="7"/>
  <c r="L148" i="7" s="1"/>
  <c r="L159" i="7" s="1"/>
  <c r="L165" i="7" s="1"/>
  <c r="K145" i="7"/>
  <c r="K148" i="7" s="1"/>
  <c r="K159" i="7" s="1"/>
  <c r="K165" i="7" s="1"/>
  <c r="J145" i="7"/>
  <c r="I145" i="7"/>
  <c r="H145" i="7"/>
  <c r="H148" i="7" s="1"/>
  <c r="H159" i="7" s="1"/>
  <c r="H165" i="7" s="1"/>
  <c r="G145" i="7"/>
  <c r="G148" i="7" s="1"/>
  <c r="F145" i="7"/>
  <c r="P127" i="7"/>
  <c r="O127" i="7"/>
  <c r="N127" i="7"/>
  <c r="M127" i="7"/>
  <c r="L127" i="7"/>
  <c r="K127" i="7"/>
  <c r="J127" i="7"/>
  <c r="I127" i="7"/>
  <c r="H127" i="7"/>
  <c r="G127" i="7"/>
  <c r="F127" i="7"/>
  <c r="O123" i="7"/>
  <c r="M123" i="7"/>
  <c r="K123" i="7"/>
  <c r="I123" i="7"/>
  <c r="G123" i="7"/>
  <c r="P120" i="7"/>
  <c r="P123" i="7" s="1"/>
  <c r="O120" i="7"/>
  <c r="N120" i="7"/>
  <c r="N123" i="7" s="1"/>
  <c r="M120" i="7"/>
  <c r="L120" i="7"/>
  <c r="L123" i="7" s="1"/>
  <c r="K120" i="7"/>
  <c r="J120" i="7"/>
  <c r="J123" i="7" s="1"/>
  <c r="I120" i="7"/>
  <c r="H120" i="7"/>
  <c r="H123" i="7" s="1"/>
  <c r="G120" i="7"/>
  <c r="F120" i="7"/>
  <c r="F123" i="7" s="1"/>
  <c r="O117" i="7"/>
  <c r="O128" i="7" s="1"/>
  <c r="O134" i="7" s="1"/>
  <c r="M117" i="7"/>
  <c r="M128" i="7" s="1"/>
  <c r="M134" i="7" s="1"/>
  <c r="K117" i="7"/>
  <c r="K128" i="7" s="1"/>
  <c r="K134" i="7" s="1"/>
  <c r="I117" i="7"/>
  <c r="I128" i="7" s="1"/>
  <c r="I134" i="7" s="1"/>
  <c r="G117" i="7"/>
  <c r="G128" i="7" s="1"/>
  <c r="G134" i="7" s="1"/>
  <c r="P114" i="7"/>
  <c r="P117" i="7" s="1"/>
  <c r="P128" i="7" s="1"/>
  <c r="P134" i="7" s="1"/>
  <c r="O114" i="7"/>
  <c r="N114" i="7"/>
  <c r="N117" i="7" s="1"/>
  <c r="N128" i="7" s="1"/>
  <c r="N134" i="7" s="1"/>
  <c r="M114" i="7"/>
  <c r="L114" i="7"/>
  <c r="L117" i="7" s="1"/>
  <c r="L128" i="7" s="1"/>
  <c r="L134" i="7" s="1"/>
  <c r="K114" i="7"/>
  <c r="J114" i="7"/>
  <c r="J117" i="7" s="1"/>
  <c r="J128" i="7" s="1"/>
  <c r="J134" i="7" s="1"/>
  <c r="I114" i="7"/>
  <c r="H114" i="7"/>
  <c r="H117" i="7" s="1"/>
  <c r="H128" i="7" s="1"/>
  <c r="H134" i="7" s="1"/>
  <c r="G114" i="7"/>
  <c r="F114" i="7"/>
  <c r="F117" i="7" s="1"/>
  <c r="F128" i="7" s="1"/>
  <c r="F134" i="7" s="1"/>
  <c r="P96" i="7"/>
  <c r="O96" i="7"/>
  <c r="N96" i="7"/>
  <c r="M96" i="7"/>
  <c r="L96" i="7"/>
  <c r="K96" i="7"/>
  <c r="J96" i="7"/>
  <c r="I96" i="7"/>
  <c r="H96" i="7"/>
  <c r="G96" i="7"/>
  <c r="F96" i="7"/>
  <c r="P92" i="7"/>
  <c r="M92" i="7"/>
  <c r="L92" i="7"/>
  <c r="K92" i="7"/>
  <c r="I92" i="7"/>
  <c r="H92" i="7"/>
  <c r="P89" i="7"/>
  <c r="O89" i="7"/>
  <c r="O92" i="7" s="1"/>
  <c r="N89" i="7"/>
  <c r="N92" i="7" s="1"/>
  <c r="M89" i="7"/>
  <c r="L89" i="7"/>
  <c r="K89" i="7"/>
  <c r="J89" i="7"/>
  <c r="J92" i="7" s="1"/>
  <c r="I89" i="7"/>
  <c r="H89" i="7"/>
  <c r="G89" i="7"/>
  <c r="G92" i="7" s="1"/>
  <c r="F89" i="7"/>
  <c r="F92" i="7" s="1"/>
  <c r="O86" i="7"/>
  <c r="N86" i="7"/>
  <c r="N97" i="7" s="1"/>
  <c r="N103" i="7" s="1"/>
  <c r="K86" i="7"/>
  <c r="K97" i="7" s="1"/>
  <c r="K103" i="7" s="1"/>
  <c r="J86" i="7"/>
  <c r="J97" i="7" s="1"/>
  <c r="J103" i="7" s="1"/>
  <c r="I86" i="7"/>
  <c r="I97" i="7" s="1"/>
  <c r="I103" i="7" s="1"/>
  <c r="G86" i="7"/>
  <c r="F86" i="7"/>
  <c r="F97" i="7" s="1"/>
  <c r="F103" i="7" s="1"/>
  <c r="P83" i="7"/>
  <c r="P86" i="7" s="1"/>
  <c r="P97" i="7" s="1"/>
  <c r="P103" i="7" s="1"/>
  <c r="O83" i="7"/>
  <c r="N83" i="7"/>
  <c r="M83" i="7"/>
  <c r="M86" i="7" s="1"/>
  <c r="M97" i="7" s="1"/>
  <c r="M103" i="7" s="1"/>
  <c r="L83" i="7"/>
  <c r="L86" i="7" s="1"/>
  <c r="L97" i="7" s="1"/>
  <c r="L103" i="7" s="1"/>
  <c r="K83" i="7"/>
  <c r="J83" i="7"/>
  <c r="I83" i="7"/>
  <c r="H83" i="7"/>
  <c r="H86" i="7" s="1"/>
  <c r="H97" i="7" s="1"/>
  <c r="H103" i="7" s="1"/>
  <c r="G83" i="7"/>
  <c r="F83" i="7"/>
  <c r="AE38" i="10"/>
  <c r="AE37" i="10"/>
  <c r="AE33" i="10"/>
  <c r="AE32" i="10"/>
  <c r="AE28" i="10"/>
  <c r="AE27" i="10"/>
  <c r="AE23" i="10"/>
  <c r="AE22" i="10"/>
  <c r="U18" i="10"/>
  <c r="V18" i="10" s="1"/>
  <c r="W18" i="10" s="1"/>
  <c r="X18" i="10" s="1"/>
  <c r="Y18" i="10" s="1"/>
  <c r="Z18" i="10" s="1"/>
  <c r="AA18" i="10" s="1"/>
  <c r="AB18" i="10" s="1"/>
  <c r="AC18" i="10" s="1"/>
  <c r="R11" i="10"/>
  <c r="D11" i="10"/>
  <c r="M345" i="7" l="1"/>
  <c r="M351" i="7" s="1"/>
  <c r="G345" i="7"/>
  <c r="G351" i="7" s="1"/>
  <c r="K345" i="7"/>
  <c r="K351" i="7" s="1"/>
  <c r="O345" i="7"/>
  <c r="O351" i="7" s="1"/>
  <c r="L314" i="7"/>
  <c r="L320" i="7" s="1"/>
  <c r="G314" i="7"/>
  <c r="G320" i="7" s="1"/>
  <c r="O314" i="7"/>
  <c r="O320" i="7" s="1"/>
  <c r="F283" i="7"/>
  <c r="F289" i="7" s="1"/>
  <c r="N283" i="7"/>
  <c r="N289" i="7" s="1"/>
  <c r="H283" i="7"/>
  <c r="H289" i="7" s="1"/>
  <c r="P283" i="7"/>
  <c r="P289" i="7" s="1"/>
  <c r="L283" i="7"/>
  <c r="L289" i="7" s="1"/>
  <c r="F252" i="7"/>
  <c r="F258" i="7" s="1"/>
  <c r="N252" i="7"/>
  <c r="N258" i="7" s="1"/>
  <c r="J221" i="7"/>
  <c r="J227" i="7" s="1"/>
  <c r="L221" i="7"/>
  <c r="L227" i="7" s="1"/>
  <c r="M221" i="7"/>
  <c r="M227" i="7" s="1"/>
  <c r="K190" i="7"/>
  <c r="K196" i="7" s="1"/>
  <c r="F190" i="7"/>
  <c r="F196" i="7" s="1"/>
  <c r="N190" i="7"/>
  <c r="N196" i="7" s="1"/>
  <c r="L190" i="7"/>
  <c r="L196" i="7" s="1"/>
  <c r="M190" i="7"/>
  <c r="M196" i="7" s="1"/>
  <c r="G190" i="7"/>
  <c r="G196" i="7" s="1"/>
  <c r="G159" i="7"/>
  <c r="G165" i="7" s="1"/>
  <c r="O159" i="7"/>
  <c r="O165" i="7" s="1"/>
  <c r="J159" i="7"/>
  <c r="J165" i="7" s="1"/>
  <c r="I159" i="7"/>
  <c r="I165" i="7" s="1"/>
  <c r="N159" i="7"/>
  <c r="N165" i="7" s="1"/>
  <c r="G97" i="7"/>
  <c r="G103" i="7" s="1"/>
  <c r="O97" i="7"/>
  <c r="O103" i="7" s="1"/>
  <c r="P551" i="5"/>
  <c r="P495" i="5"/>
  <c r="P439" i="5"/>
  <c r="P383" i="5"/>
  <c r="P327" i="5"/>
  <c r="P271" i="5"/>
  <c r="P215" i="5"/>
  <c r="P159" i="5"/>
  <c r="P545" i="5"/>
  <c r="P489" i="5"/>
  <c r="P433" i="5"/>
  <c r="P377" i="5"/>
  <c r="P321" i="5"/>
  <c r="P265" i="5"/>
  <c r="P209" i="5"/>
  <c r="P153" i="5"/>
  <c r="E617" i="5" l="1"/>
  <c r="F614" i="5"/>
  <c r="F610" i="5"/>
  <c r="F604" i="5"/>
  <c r="F600" i="5"/>
  <c r="O595" i="5"/>
  <c r="E595" i="5"/>
  <c r="P594" i="5"/>
  <c r="O594" i="5"/>
  <c r="O593" i="5"/>
  <c r="F593" i="5"/>
  <c r="F594" i="5" s="1"/>
  <c r="P592" i="5"/>
  <c r="O592" i="5"/>
  <c r="P591" i="5"/>
  <c r="O591" i="5"/>
  <c r="P590" i="5"/>
  <c r="P593" i="5" s="1"/>
  <c r="O590" i="5"/>
  <c r="O589" i="5"/>
  <c r="F589" i="5"/>
  <c r="P588" i="5"/>
  <c r="O588" i="5"/>
  <c r="P587" i="5"/>
  <c r="O587" i="5"/>
  <c r="P586" i="5"/>
  <c r="O586" i="5"/>
  <c r="P585" i="5"/>
  <c r="O585" i="5"/>
  <c r="F583" i="5"/>
  <c r="P582" i="5"/>
  <c r="P581" i="5"/>
  <c r="P580" i="5"/>
  <c r="F579" i="5"/>
  <c r="F584" i="5" s="1"/>
  <c r="P578" i="5"/>
  <c r="O578" i="5"/>
  <c r="P577" i="5"/>
  <c r="O577" i="5"/>
  <c r="P576" i="5"/>
  <c r="O576" i="5"/>
  <c r="P575" i="5"/>
  <c r="O575" i="5"/>
  <c r="E561" i="5"/>
  <c r="E562" i="5" s="1"/>
  <c r="F558" i="5"/>
  <c r="F559" i="5" s="1"/>
  <c r="F554" i="5"/>
  <c r="F548" i="5"/>
  <c r="F544" i="5"/>
  <c r="F549" i="5" s="1"/>
  <c r="O539" i="5"/>
  <c r="E539" i="5"/>
  <c r="P538" i="5"/>
  <c r="O538" i="5"/>
  <c r="F538" i="5"/>
  <c r="F539" i="5" s="1"/>
  <c r="G539" i="5" s="1"/>
  <c r="H539" i="5" s="1"/>
  <c r="O537" i="5"/>
  <c r="F537" i="5"/>
  <c r="P536" i="5"/>
  <c r="O536" i="5"/>
  <c r="P535" i="5"/>
  <c r="O535" i="5"/>
  <c r="P534" i="5"/>
  <c r="P537" i="5" s="1"/>
  <c r="O534" i="5"/>
  <c r="O533" i="5"/>
  <c r="F533" i="5"/>
  <c r="P532" i="5"/>
  <c r="O532" i="5"/>
  <c r="P531" i="5"/>
  <c r="O531" i="5"/>
  <c r="P530" i="5"/>
  <c r="O530" i="5"/>
  <c r="O540" i="5" s="1"/>
  <c r="P529" i="5"/>
  <c r="P533" i="5" s="1"/>
  <c r="O529" i="5"/>
  <c r="P527" i="5"/>
  <c r="F527" i="5"/>
  <c r="F528" i="5" s="1"/>
  <c r="P526" i="5"/>
  <c r="P525" i="5"/>
  <c r="P524" i="5"/>
  <c r="F523" i="5"/>
  <c r="P522" i="5"/>
  <c r="O522" i="5"/>
  <c r="P521" i="5"/>
  <c r="O521" i="5"/>
  <c r="P520" i="5"/>
  <c r="O520" i="5"/>
  <c r="P519" i="5"/>
  <c r="P523" i="5" s="1"/>
  <c r="P528" i="5" s="1"/>
  <c r="O519" i="5"/>
  <c r="O528" i="5" s="1"/>
  <c r="E506" i="5"/>
  <c r="E505" i="5"/>
  <c r="F502" i="5"/>
  <c r="F498" i="5"/>
  <c r="F503" i="5" s="1"/>
  <c r="F492" i="5"/>
  <c r="F488" i="5"/>
  <c r="F493" i="5" s="1"/>
  <c r="O483" i="5"/>
  <c r="E483" i="5"/>
  <c r="P482" i="5"/>
  <c r="O482" i="5"/>
  <c r="O481" i="5"/>
  <c r="F481" i="5"/>
  <c r="P480" i="5"/>
  <c r="O480" i="5"/>
  <c r="P479" i="5"/>
  <c r="P481" i="5" s="1"/>
  <c r="O479" i="5"/>
  <c r="P478" i="5"/>
  <c r="O478" i="5"/>
  <c r="O477" i="5"/>
  <c r="F477" i="5"/>
  <c r="F482" i="5" s="1"/>
  <c r="F483" i="5" s="1"/>
  <c r="G483" i="5" s="1"/>
  <c r="H483" i="5" s="1"/>
  <c r="P476" i="5"/>
  <c r="O476" i="5"/>
  <c r="P475" i="5"/>
  <c r="P477" i="5" s="1"/>
  <c r="O475" i="5"/>
  <c r="P474" i="5"/>
  <c r="O474" i="5"/>
  <c r="P473" i="5"/>
  <c r="O473" i="5"/>
  <c r="O484" i="5" s="1"/>
  <c r="O485" i="5" s="1"/>
  <c r="F472" i="5"/>
  <c r="P471" i="5"/>
  <c r="F471" i="5"/>
  <c r="P470" i="5"/>
  <c r="P469" i="5"/>
  <c r="P468" i="5"/>
  <c r="F467" i="5"/>
  <c r="P466" i="5"/>
  <c r="O466" i="5"/>
  <c r="P465" i="5"/>
  <c r="O465" i="5"/>
  <c r="P464" i="5"/>
  <c r="O464" i="5"/>
  <c r="P463" i="5"/>
  <c r="P467" i="5" s="1"/>
  <c r="P472" i="5" s="1"/>
  <c r="O463" i="5"/>
  <c r="O472" i="5" s="1"/>
  <c r="E449" i="5"/>
  <c r="E450" i="5" s="1"/>
  <c r="F446" i="5"/>
  <c r="F447" i="5" s="1"/>
  <c r="F442" i="5"/>
  <c r="F436" i="5"/>
  <c r="F432" i="5"/>
  <c r="F437" i="5" s="1"/>
  <c r="O427" i="5"/>
  <c r="E427" i="5"/>
  <c r="P426" i="5"/>
  <c r="O426" i="5"/>
  <c r="F426" i="5"/>
  <c r="F427" i="5" s="1"/>
  <c r="G427" i="5" s="1"/>
  <c r="H427" i="5" s="1"/>
  <c r="P425" i="5"/>
  <c r="O425" i="5"/>
  <c r="F425" i="5"/>
  <c r="P424" i="5"/>
  <c r="O424" i="5"/>
  <c r="P423" i="5"/>
  <c r="O423" i="5"/>
  <c r="P422" i="5"/>
  <c r="O422" i="5"/>
  <c r="P421" i="5"/>
  <c r="O421" i="5"/>
  <c r="F421" i="5"/>
  <c r="P420" i="5"/>
  <c r="O420" i="5"/>
  <c r="P419" i="5"/>
  <c r="O419" i="5"/>
  <c r="P418" i="5"/>
  <c r="O418" i="5"/>
  <c r="O428" i="5" s="1"/>
  <c r="P417" i="5"/>
  <c r="O417" i="5"/>
  <c r="F416" i="5"/>
  <c r="P415" i="5"/>
  <c r="F415" i="5"/>
  <c r="P414" i="5"/>
  <c r="P413" i="5"/>
  <c r="P412" i="5"/>
  <c r="F411" i="5"/>
  <c r="P410" i="5"/>
  <c r="O410" i="5"/>
  <c r="P409" i="5"/>
  <c r="O409" i="5"/>
  <c r="P408" i="5"/>
  <c r="O408" i="5"/>
  <c r="P407" i="5"/>
  <c r="P411" i="5" s="1"/>
  <c r="P416" i="5" s="1"/>
  <c r="Q416" i="5" s="1"/>
  <c r="R416" i="5" s="1"/>
  <c r="O407" i="5"/>
  <c r="O416" i="5" s="1"/>
  <c r="E393" i="5"/>
  <c r="E394" i="5" s="1"/>
  <c r="F391" i="5"/>
  <c r="F390" i="5"/>
  <c r="F386" i="5"/>
  <c r="F380" i="5"/>
  <c r="F376" i="5"/>
  <c r="F381" i="5" s="1"/>
  <c r="F393" i="5" s="1"/>
  <c r="O371" i="5"/>
  <c r="E371" i="5"/>
  <c r="P370" i="5"/>
  <c r="O370" i="5"/>
  <c r="F370" i="5"/>
  <c r="F371" i="5" s="1"/>
  <c r="G371" i="5" s="1"/>
  <c r="H371" i="5" s="1"/>
  <c r="P369" i="5"/>
  <c r="O369" i="5"/>
  <c r="F369" i="5"/>
  <c r="P368" i="5"/>
  <c r="O368" i="5"/>
  <c r="P367" i="5"/>
  <c r="O367" i="5"/>
  <c r="P366" i="5"/>
  <c r="O366" i="5"/>
  <c r="O365" i="5"/>
  <c r="F365" i="5"/>
  <c r="P364" i="5"/>
  <c r="O364" i="5"/>
  <c r="P363" i="5"/>
  <c r="O363" i="5"/>
  <c r="O372" i="5" s="1"/>
  <c r="O373" i="5" s="1"/>
  <c r="P362" i="5"/>
  <c r="P365" i="5" s="1"/>
  <c r="O362" i="5"/>
  <c r="P361" i="5"/>
  <c r="O361" i="5"/>
  <c r="F360" i="5"/>
  <c r="F359" i="5"/>
  <c r="P358" i="5"/>
  <c r="P357" i="5"/>
  <c r="P356" i="5"/>
  <c r="P359" i="5" s="1"/>
  <c r="F355" i="5"/>
  <c r="P354" i="5"/>
  <c r="O354" i="5"/>
  <c r="P353" i="5"/>
  <c r="O353" i="5"/>
  <c r="P352" i="5"/>
  <c r="O352" i="5"/>
  <c r="P351" i="5"/>
  <c r="P355" i="5" s="1"/>
  <c r="P360" i="5" s="1"/>
  <c r="Q360" i="5" s="1"/>
  <c r="R360" i="5" s="1"/>
  <c r="O351" i="5"/>
  <c r="O360" i="5" s="1"/>
  <c r="E337" i="5"/>
  <c r="E338" i="5" s="1"/>
  <c r="F334" i="5"/>
  <c r="F335" i="5" s="1"/>
  <c r="F330" i="5"/>
  <c r="F324" i="5"/>
  <c r="F320" i="5"/>
  <c r="F325" i="5" s="1"/>
  <c r="O315" i="5"/>
  <c r="E315" i="5"/>
  <c r="P314" i="5"/>
  <c r="O314" i="5"/>
  <c r="P313" i="5"/>
  <c r="O313" i="5"/>
  <c r="F313" i="5"/>
  <c r="F314" i="5" s="1"/>
  <c r="P312" i="5"/>
  <c r="O312" i="5"/>
  <c r="P311" i="5"/>
  <c r="O311" i="5"/>
  <c r="P310" i="5"/>
  <c r="O310" i="5"/>
  <c r="O309" i="5"/>
  <c r="F309" i="5"/>
  <c r="P308" i="5"/>
  <c r="O308" i="5"/>
  <c r="P307" i="5"/>
  <c r="O307" i="5"/>
  <c r="P306" i="5"/>
  <c r="O306" i="5"/>
  <c r="P305" i="5"/>
  <c r="P309" i="5" s="1"/>
  <c r="O305" i="5"/>
  <c r="O316" i="5" s="1"/>
  <c r="P303" i="5"/>
  <c r="F303" i="5"/>
  <c r="F304" i="5" s="1"/>
  <c r="P302" i="5"/>
  <c r="P301" i="5"/>
  <c r="P300" i="5"/>
  <c r="F299" i="5"/>
  <c r="P298" i="5"/>
  <c r="O298" i="5"/>
  <c r="P297" i="5"/>
  <c r="O297" i="5"/>
  <c r="P296" i="5"/>
  <c r="O296" i="5"/>
  <c r="P295" i="5"/>
  <c r="P299" i="5" s="1"/>
  <c r="P304" i="5" s="1"/>
  <c r="O295" i="5"/>
  <c r="O304" i="5" s="1"/>
  <c r="E281" i="5"/>
  <c r="E282" i="5" s="1"/>
  <c r="F278" i="5"/>
  <c r="F279" i="5" s="1"/>
  <c r="F274" i="5"/>
  <c r="F268" i="5"/>
  <c r="F264" i="5"/>
  <c r="F269" i="5" s="1"/>
  <c r="O259" i="5"/>
  <c r="E259" i="5"/>
  <c r="P258" i="5"/>
  <c r="O258" i="5"/>
  <c r="F258" i="5"/>
  <c r="F259" i="5" s="1"/>
  <c r="G259" i="5" s="1"/>
  <c r="H259" i="5" s="1"/>
  <c r="P257" i="5"/>
  <c r="O257" i="5"/>
  <c r="F257" i="5"/>
  <c r="P256" i="5"/>
  <c r="O256" i="5"/>
  <c r="P255" i="5"/>
  <c r="O255" i="5"/>
  <c r="P254" i="5"/>
  <c r="O254" i="5"/>
  <c r="P253" i="5"/>
  <c r="O253" i="5"/>
  <c r="F253" i="5"/>
  <c r="P252" i="5"/>
  <c r="O252" i="5"/>
  <c r="P251" i="5"/>
  <c r="O251" i="5"/>
  <c r="P250" i="5"/>
  <c r="O250" i="5"/>
  <c r="O260" i="5" s="1"/>
  <c r="P249" i="5"/>
  <c r="O249" i="5"/>
  <c r="F248" i="5"/>
  <c r="P247" i="5"/>
  <c r="F247" i="5"/>
  <c r="P246" i="5"/>
  <c r="P245" i="5"/>
  <c r="P244" i="5"/>
  <c r="F243" i="5"/>
  <c r="P242" i="5"/>
  <c r="O242" i="5"/>
  <c r="P241" i="5"/>
  <c r="O241" i="5"/>
  <c r="P240" i="5"/>
  <c r="O240" i="5"/>
  <c r="P239" i="5"/>
  <c r="P243" i="5" s="1"/>
  <c r="P248" i="5" s="1"/>
  <c r="O239" i="5"/>
  <c r="O248" i="5" s="1"/>
  <c r="E225" i="5"/>
  <c r="E226" i="5" s="1"/>
  <c r="F222" i="5"/>
  <c r="F223" i="5" s="1"/>
  <c r="F218" i="5"/>
  <c r="F212" i="5"/>
  <c r="F213" i="5" s="1"/>
  <c r="F208" i="5"/>
  <c r="O203" i="5"/>
  <c r="E203" i="5"/>
  <c r="P202" i="5"/>
  <c r="O202" i="5"/>
  <c r="O201" i="5"/>
  <c r="F201" i="5"/>
  <c r="P200" i="5"/>
  <c r="O200" i="5"/>
  <c r="P199" i="5"/>
  <c r="P201" i="5" s="1"/>
  <c r="O199" i="5"/>
  <c r="P198" i="5"/>
  <c r="O198" i="5"/>
  <c r="O197" i="5"/>
  <c r="F197" i="5"/>
  <c r="F202" i="5" s="1"/>
  <c r="F203" i="5" s="1"/>
  <c r="G203" i="5" s="1"/>
  <c r="H203" i="5" s="1"/>
  <c r="P196" i="5"/>
  <c r="O196" i="5"/>
  <c r="P195" i="5"/>
  <c r="P197" i="5" s="1"/>
  <c r="O195" i="5"/>
  <c r="P194" i="5"/>
  <c r="O194" i="5"/>
  <c r="P193" i="5"/>
  <c r="O193" i="5"/>
  <c r="O204" i="5" s="1"/>
  <c r="O205" i="5" s="1"/>
  <c r="F192" i="5"/>
  <c r="F191" i="5"/>
  <c r="P190" i="5"/>
  <c r="P189" i="5"/>
  <c r="P188" i="5"/>
  <c r="P191" i="5" s="1"/>
  <c r="F187" i="5"/>
  <c r="P186" i="5"/>
  <c r="O186" i="5"/>
  <c r="P185" i="5"/>
  <c r="O185" i="5"/>
  <c r="P184" i="5"/>
  <c r="O184" i="5"/>
  <c r="P183" i="5"/>
  <c r="P187" i="5" s="1"/>
  <c r="P192" i="5" s="1"/>
  <c r="O183" i="5"/>
  <c r="O192" i="5" s="1"/>
  <c r="E169" i="5"/>
  <c r="E170" i="5" s="1"/>
  <c r="F166" i="5"/>
  <c r="F167" i="5" s="1"/>
  <c r="F162" i="5"/>
  <c r="F157" i="5"/>
  <c r="F156" i="5"/>
  <c r="F152" i="5"/>
  <c r="O147" i="5"/>
  <c r="E147" i="5"/>
  <c r="P146" i="5"/>
  <c r="O146" i="5"/>
  <c r="P145" i="5"/>
  <c r="O145" i="5"/>
  <c r="F145" i="5"/>
  <c r="F146" i="5" s="1"/>
  <c r="F147" i="5" s="1"/>
  <c r="G147" i="5" s="1"/>
  <c r="H147" i="5" s="1"/>
  <c r="P144" i="5"/>
  <c r="O144" i="5"/>
  <c r="P143" i="5"/>
  <c r="O143" i="5"/>
  <c r="P142" i="5"/>
  <c r="O142" i="5"/>
  <c r="O141" i="5"/>
  <c r="F141" i="5"/>
  <c r="P140" i="5"/>
  <c r="O140" i="5"/>
  <c r="P139" i="5"/>
  <c r="O139" i="5"/>
  <c r="P138" i="5"/>
  <c r="O138" i="5"/>
  <c r="P137" i="5"/>
  <c r="P141" i="5" s="1"/>
  <c r="O137" i="5"/>
  <c r="O148" i="5" s="1"/>
  <c r="O149" i="5" s="1"/>
  <c r="P135" i="5"/>
  <c r="F135" i="5"/>
  <c r="F136" i="5" s="1"/>
  <c r="P134" i="5"/>
  <c r="P133" i="5"/>
  <c r="P132" i="5"/>
  <c r="F131" i="5"/>
  <c r="P130" i="5"/>
  <c r="O130" i="5"/>
  <c r="P129" i="5"/>
  <c r="O129" i="5"/>
  <c r="P128" i="5"/>
  <c r="O128" i="5"/>
  <c r="P127" i="5"/>
  <c r="P131" i="5" s="1"/>
  <c r="P136" i="5" s="1"/>
  <c r="Q136" i="5" s="1"/>
  <c r="R136" i="5" s="1"/>
  <c r="O127" i="5"/>
  <c r="O136" i="5" s="1"/>
  <c r="E51" i="5"/>
  <c r="E23" i="5"/>
  <c r="O91" i="5"/>
  <c r="O89" i="5"/>
  <c r="E91" i="5"/>
  <c r="P148" i="5" l="1"/>
  <c r="Q148" i="5" s="1"/>
  <c r="R148" i="5" s="1"/>
  <c r="P260" i="5"/>
  <c r="P261" i="5" s="1"/>
  <c r="P272" i="5" s="1"/>
  <c r="P372" i="5"/>
  <c r="P540" i="5"/>
  <c r="P541" i="5" s="1"/>
  <c r="P552" i="5" s="1"/>
  <c r="P583" i="5"/>
  <c r="P204" i="5"/>
  <c r="Q204" i="5" s="1"/>
  <c r="R204" i="5" s="1"/>
  <c r="P316" i="5"/>
  <c r="P317" i="5" s="1"/>
  <c r="P428" i="5"/>
  <c r="P429" i="5" s="1"/>
  <c r="P579" i="5"/>
  <c r="F615" i="5"/>
  <c r="P589" i="5"/>
  <c r="P596" i="5" s="1"/>
  <c r="F605" i="5"/>
  <c r="F595" i="5"/>
  <c r="G595" i="5" s="1"/>
  <c r="H595" i="5" s="1"/>
  <c r="O584" i="5"/>
  <c r="O596" i="5"/>
  <c r="E618" i="5"/>
  <c r="O541" i="5"/>
  <c r="Q528" i="5"/>
  <c r="R528" i="5" s="1"/>
  <c r="F561" i="5"/>
  <c r="Q472" i="5"/>
  <c r="R472" i="5" s="1"/>
  <c r="P484" i="5"/>
  <c r="F505" i="5"/>
  <c r="F449" i="5"/>
  <c r="O429" i="5"/>
  <c r="F394" i="5"/>
  <c r="G394" i="5" s="1"/>
  <c r="H394" i="5" s="1"/>
  <c r="G393" i="5"/>
  <c r="H393" i="5" s="1"/>
  <c r="Q372" i="5"/>
  <c r="R372" i="5" s="1"/>
  <c r="P373" i="5"/>
  <c r="Q304" i="5"/>
  <c r="R304" i="5" s="1"/>
  <c r="F337" i="5"/>
  <c r="O317" i="5"/>
  <c r="F315" i="5"/>
  <c r="G315" i="5" s="1"/>
  <c r="H315" i="5" s="1"/>
  <c r="F281" i="5"/>
  <c r="Q248" i="5"/>
  <c r="R248" i="5" s="1"/>
  <c r="O261" i="5"/>
  <c r="Q192" i="5"/>
  <c r="R192" i="5" s="1"/>
  <c r="F225" i="5"/>
  <c r="F169" i="5"/>
  <c r="E22" i="5"/>
  <c r="O38" i="5" s="1"/>
  <c r="E50" i="5"/>
  <c r="O22" i="5" s="1"/>
  <c r="E49" i="5"/>
  <c r="O21" i="5" s="1"/>
  <c r="E48" i="5"/>
  <c r="O37" i="5" s="1"/>
  <c r="E47" i="5"/>
  <c r="O36" i="5" s="1"/>
  <c r="P149" i="5" l="1"/>
  <c r="Q149" i="5" s="1"/>
  <c r="R149" i="5" s="1"/>
  <c r="Q260" i="5"/>
  <c r="R260" i="5" s="1"/>
  <c r="Q316" i="5"/>
  <c r="R316" i="5" s="1"/>
  <c r="Q540" i="5"/>
  <c r="R540" i="5" s="1"/>
  <c r="P584" i="5"/>
  <c r="Q584" i="5" s="1"/>
  <c r="R584" i="5" s="1"/>
  <c r="P160" i="5"/>
  <c r="P205" i="5"/>
  <c r="Q317" i="5"/>
  <c r="R317" i="5" s="1"/>
  <c r="P328" i="5"/>
  <c r="Q373" i="5"/>
  <c r="R373" i="5" s="1"/>
  <c r="P384" i="5"/>
  <c r="Q429" i="5"/>
  <c r="R429" i="5" s="1"/>
  <c r="P440" i="5"/>
  <c r="Q428" i="5"/>
  <c r="R428" i="5" s="1"/>
  <c r="Q596" i="5"/>
  <c r="R596" i="5" s="1"/>
  <c r="F617" i="5"/>
  <c r="F618" i="5" s="1"/>
  <c r="G618" i="5" s="1"/>
  <c r="H618" i="5" s="1"/>
  <c r="O597" i="5"/>
  <c r="P601" i="5" s="1"/>
  <c r="P607" i="5" s="1"/>
  <c r="Q541" i="5"/>
  <c r="R541" i="5" s="1"/>
  <c r="F562" i="5"/>
  <c r="G562" i="5" s="1"/>
  <c r="H562" i="5" s="1"/>
  <c r="G561" i="5"/>
  <c r="H561" i="5" s="1"/>
  <c r="F506" i="5"/>
  <c r="G506" i="5" s="1"/>
  <c r="H506" i="5" s="1"/>
  <c r="G505" i="5"/>
  <c r="H505" i="5" s="1"/>
  <c r="P485" i="5"/>
  <c r="Q484" i="5"/>
  <c r="R484" i="5" s="1"/>
  <c r="F450" i="5"/>
  <c r="G450" i="5" s="1"/>
  <c r="H450" i="5" s="1"/>
  <c r="G449" i="5"/>
  <c r="H449" i="5" s="1"/>
  <c r="G337" i="5"/>
  <c r="H337" i="5" s="1"/>
  <c r="F338" i="5"/>
  <c r="G338" i="5" s="1"/>
  <c r="H338" i="5" s="1"/>
  <c r="F282" i="5"/>
  <c r="G282" i="5" s="1"/>
  <c r="H282" i="5" s="1"/>
  <c r="G281" i="5"/>
  <c r="H281" i="5" s="1"/>
  <c r="Q261" i="5"/>
  <c r="R261" i="5" s="1"/>
  <c r="F226" i="5"/>
  <c r="G226" i="5" s="1"/>
  <c r="H226" i="5" s="1"/>
  <c r="G225" i="5"/>
  <c r="H225" i="5" s="1"/>
  <c r="G169" i="5"/>
  <c r="H169" i="5" s="1"/>
  <c r="F170" i="5"/>
  <c r="G170" i="5" s="1"/>
  <c r="H170" i="5" s="1"/>
  <c r="O88" i="5"/>
  <c r="P597" i="5" l="1"/>
  <c r="Q597" i="5" s="1"/>
  <c r="R597" i="5" s="1"/>
  <c r="Q205" i="5"/>
  <c r="R205" i="5" s="1"/>
  <c r="P216" i="5"/>
  <c r="Q485" i="5"/>
  <c r="R485" i="5" s="1"/>
  <c r="P496" i="5"/>
  <c r="G617" i="5"/>
  <c r="H617" i="5" s="1"/>
  <c r="F75" i="5"/>
  <c r="P65" i="7"/>
  <c r="O65" i="7"/>
  <c r="N65" i="7"/>
  <c r="M65" i="7"/>
  <c r="L65" i="7"/>
  <c r="K65" i="7"/>
  <c r="J65" i="7"/>
  <c r="I65" i="7"/>
  <c r="H65" i="7"/>
  <c r="G65" i="7"/>
  <c r="F65" i="7"/>
  <c r="P58" i="7"/>
  <c r="P61" i="7" s="1"/>
  <c r="O58" i="7"/>
  <c r="O61" i="7" s="1"/>
  <c r="N58" i="7"/>
  <c r="N61" i="7" s="1"/>
  <c r="M58" i="7"/>
  <c r="M61" i="7" s="1"/>
  <c r="L58" i="7"/>
  <c r="L61" i="7" s="1"/>
  <c r="K58" i="7"/>
  <c r="K61" i="7" s="1"/>
  <c r="J58" i="7"/>
  <c r="J61" i="7" s="1"/>
  <c r="I58" i="7"/>
  <c r="I61" i="7" s="1"/>
  <c r="H58" i="7"/>
  <c r="H61" i="7" s="1"/>
  <c r="G58" i="7"/>
  <c r="G61" i="7" s="1"/>
  <c r="F58" i="7"/>
  <c r="F61" i="7" s="1"/>
  <c r="K55" i="7"/>
  <c r="P52" i="7"/>
  <c r="P55" i="7" s="1"/>
  <c r="O52" i="7"/>
  <c r="O55" i="7" s="1"/>
  <c r="N52" i="7"/>
  <c r="N55" i="7" s="1"/>
  <c r="M52" i="7"/>
  <c r="M55" i="7" s="1"/>
  <c r="L52" i="7"/>
  <c r="L55" i="7" s="1"/>
  <c r="K52" i="7"/>
  <c r="J52" i="7"/>
  <c r="J55" i="7" s="1"/>
  <c r="I52" i="7"/>
  <c r="I55" i="7" s="1"/>
  <c r="H52" i="7"/>
  <c r="H55" i="7" s="1"/>
  <c r="G52" i="7"/>
  <c r="G55" i="7" s="1"/>
  <c r="F52" i="7"/>
  <c r="F55" i="7" s="1"/>
  <c r="Q571" i="5"/>
  <c r="O571" i="5"/>
  <c r="P570" i="5"/>
  <c r="N570" i="5"/>
  <c r="G571" i="5"/>
  <c r="E571" i="5"/>
  <c r="F570" i="5"/>
  <c r="D570" i="5"/>
  <c r="Q515" i="5"/>
  <c r="O515" i="5"/>
  <c r="P514" i="5"/>
  <c r="N514" i="5"/>
  <c r="F514" i="5"/>
  <c r="G515" i="5"/>
  <c r="E515" i="5"/>
  <c r="D514" i="5"/>
  <c r="Q459" i="5"/>
  <c r="O459" i="5"/>
  <c r="P458" i="5"/>
  <c r="N458" i="5"/>
  <c r="F458" i="5"/>
  <c r="G459" i="5"/>
  <c r="E459" i="5"/>
  <c r="D458" i="5"/>
  <c r="Q403" i="5"/>
  <c r="O403" i="5"/>
  <c r="P402" i="5"/>
  <c r="N402" i="5"/>
  <c r="G403" i="5"/>
  <c r="F402" i="5"/>
  <c r="E403" i="5"/>
  <c r="D402" i="5"/>
  <c r="Q347" i="5"/>
  <c r="O347" i="5"/>
  <c r="P346" i="5"/>
  <c r="N346" i="5"/>
  <c r="F346" i="5"/>
  <c r="G347" i="5"/>
  <c r="E347" i="5"/>
  <c r="D346" i="5"/>
  <c r="Q291" i="5"/>
  <c r="O291" i="5"/>
  <c r="P290" i="5"/>
  <c r="N290" i="5"/>
  <c r="G291" i="5"/>
  <c r="E291" i="5"/>
  <c r="F290" i="5"/>
  <c r="D290" i="5"/>
  <c r="Q235" i="5"/>
  <c r="O235" i="5"/>
  <c r="P234" i="5"/>
  <c r="N234" i="5"/>
  <c r="G235" i="5"/>
  <c r="E235" i="5"/>
  <c r="F234" i="5"/>
  <c r="D234" i="5"/>
  <c r="Q179" i="5"/>
  <c r="O179" i="5"/>
  <c r="P178" i="5"/>
  <c r="N178" i="5"/>
  <c r="G179" i="5"/>
  <c r="E179" i="5"/>
  <c r="F178" i="5"/>
  <c r="D178" i="5"/>
  <c r="F24" i="5"/>
  <c r="P90" i="5"/>
  <c r="P88" i="5"/>
  <c r="P87" i="5"/>
  <c r="P86" i="5"/>
  <c r="P84" i="5"/>
  <c r="P83" i="5"/>
  <c r="P82" i="5"/>
  <c r="P81" i="5"/>
  <c r="P78" i="5"/>
  <c r="P77" i="5"/>
  <c r="P76" i="5"/>
  <c r="P74" i="5"/>
  <c r="P73" i="5"/>
  <c r="P72" i="5"/>
  <c r="P71" i="5"/>
  <c r="F60" i="5"/>
  <c r="P38" i="5" s="1"/>
  <c r="Q123" i="5"/>
  <c r="O123" i="5"/>
  <c r="P122" i="5"/>
  <c r="N122" i="5"/>
  <c r="G123" i="5"/>
  <c r="E123" i="5"/>
  <c r="F122" i="5"/>
  <c r="D122" i="5"/>
  <c r="H494" i="6"/>
  <c r="I495" i="6"/>
  <c r="G495" i="6"/>
  <c r="F494" i="6"/>
  <c r="H446" i="6"/>
  <c r="I447" i="6"/>
  <c r="G447" i="6"/>
  <c r="F446" i="6"/>
  <c r="I399" i="6"/>
  <c r="G399" i="6"/>
  <c r="H398" i="6"/>
  <c r="F398" i="6"/>
  <c r="I351" i="6"/>
  <c r="H350" i="6"/>
  <c r="G351" i="6"/>
  <c r="F350" i="6"/>
  <c r="I303" i="6"/>
  <c r="G303" i="6"/>
  <c r="H302" i="6"/>
  <c r="F302" i="6"/>
  <c r="G255" i="6"/>
  <c r="I255" i="6"/>
  <c r="H254" i="6"/>
  <c r="F254" i="6"/>
  <c r="I207" i="6"/>
  <c r="G207" i="6"/>
  <c r="H206" i="6"/>
  <c r="F206" i="6"/>
  <c r="G159" i="6"/>
  <c r="I159" i="6"/>
  <c r="H158" i="6"/>
  <c r="F158" i="6"/>
  <c r="I111" i="6"/>
  <c r="G111" i="6"/>
  <c r="H110" i="6"/>
  <c r="F110" i="6"/>
  <c r="F62" i="6"/>
  <c r="H62" i="6"/>
  <c r="G63" i="6"/>
  <c r="I63" i="6"/>
  <c r="P608" i="5" l="1"/>
  <c r="H66" i="7"/>
  <c r="H72" i="7" s="1"/>
  <c r="N66" i="7"/>
  <c r="N72" i="7" s="1"/>
  <c r="F66" i="7"/>
  <c r="F72" i="7" s="1"/>
  <c r="L66" i="7"/>
  <c r="L72" i="7" s="1"/>
  <c r="I66" i="7"/>
  <c r="I72" i="7" s="1"/>
  <c r="K66" i="7"/>
  <c r="K72" i="7" s="1"/>
  <c r="M66" i="7"/>
  <c r="M72" i="7" s="1"/>
  <c r="P66" i="7"/>
  <c r="P72" i="7" s="1"/>
  <c r="P89" i="5"/>
  <c r="P79" i="5"/>
  <c r="J66" i="7"/>
  <c r="J72" i="7" s="1"/>
  <c r="G66" i="7"/>
  <c r="G72" i="7" s="1"/>
  <c r="O66" i="7"/>
  <c r="O72" i="7" s="1"/>
  <c r="P75" i="5"/>
  <c r="P85" i="5"/>
  <c r="C11" i="7"/>
  <c r="D11" i="6"/>
  <c r="Q521" i="6"/>
  <c r="G498" i="6"/>
  <c r="H498" i="6" s="1"/>
  <c r="I498" i="6" s="1"/>
  <c r="J498" i="6" s="1"/>
  <c r="K498" i="6" s="1"/>
  <c r="L498" i="6" s="1"/>
  <c r="M498" i="6" s="1"/>
  <c r="N498" i="6" s="1"/>
  <c r="O498" i="6" s="1"/>
  <c r="Q473" i="6"/>
  <c r="G450" i="6"/>
  <c r="H450" i="6" s="1"/>
  <c r="I450" i="6" s="1"/>
  <c r="J450" i="6" s="1"/>
  <c r="K450" i="6" s="1"/>
  <c r="L450" i="6" s="1"/>
  <c r="M450" i="6" s="1"/>
  <c r="N450" i="6" s="1"/>
  <c r="O450" i="6" s="1"/>
  <c r="Q425" i="6"/>
  <c r="G402" i="6"/>
  <c r="H402" i="6" s="1"/>
  <c r="I402" i="6" s="1"/>
  <c r="J402" i="6" s="1"/>
  <c r="K402" i="6" s="1"/>
  <c r="L402" i="6" s="1"/>
  <c r="M402" i="6" s="1"/>
  <c r="N402" i="6" s="1"/>
  <c r="O402" i="6" s="1"/>
  <c r="Q377" i="6"/>
  <c r="G354" i="6"/>
  <c r="H354" i="6" s="1"/>
  <c r="I354" i="6" s="1"/>
  <c r="J354" i="6" s="1"/>
  <c r="K354" i="6" s="1"/>
  <c r="L354" i="6" s="1"/>
  <c r="M354" i="6" s="1"/>
  <c r="N354" i="6" s="1"/>
  <c r="O354" i="6" s="1"/>
  <c r="Q329" i="6"/>
  <c r="G306" i="6"/>
  <c r="H306" i="6" s="1"/>
  <c r="I306" i="6" s="1"/>
  <c r="J306" i="6" s="1"/>
  <c r="K306" i="6" s="1"/>
  <c r="L306" i="6" s="1"/>
  <c r="M306" i="6" s="1"/>
  <c r="N306" i="6" s="1"/>
  <c r="O306" i="6" s="1"/>
  <c r="Q281" i="6"/>
  <c r="G258" i="6"/>
  <c r="H258" i="6" s="1"/>
  <c r="I258" i="6" s="1"/>
  <c r="J258" i="6" s="1"/>
  <c r="K258" i="6" s="1"/>
  <c r="L258" i="6" s="1"/>
  <c r="M258" i="6" s="1"/>
  <c r="N258" i="6" s="1"/>
  <c r="O258" i="6" s="1"/>
  <c r="Q233" i="6"/>
  <c r="G210" i="6"/>
  <c r="H210" i="6" s="1"/>
  <c r="I210" i="6" s="1"/>
  <c r="J210" i="6" s="1"/>
  <c r="K210" i="6" s="1"/>
  <c r="L210" i="6" s="1"/>
  <c r="M210" i="6" s="1"/>
  <c r="N210" i="6" s="1"/>
  <c r="O210" i="6" s="1"/>
  <c r="Q185" i="6"/>
  <c r="G162" i="6"/>
  <c r="H162" i="6" s="1"/>
  <c r="I162" i="6" s="1"/>
  <c r="J162" i="6" s="1"/>
  <c r="K162" i="6" s="1"/>
  <c r="L162" i="6" s="1"/>
  <c r="M162" i="6" s="1"/>
  <c r="N162" i="6" s="1"/>
  <c r="O162" i="6" s="1"/>
  <c r="Q137" i="6"/>
  <c r="G114" i="6"/>
  <c r="H114" i="6" s="1"/>
  <c r="I114" i="6" s="1"/>
  <c r="J114" i="6" s="1"/>
  <c r="K114" i="6" s="1"/>
  <c r="L114" i="6" s="1"/>
  <c r="M114" i="6" s="1"/>
  <c r="N114" i="6" s="1"/>
  <c r="O114" i="6" s="1"/>
  <c r="P94" i="6"/>
  <c r="O94" i="6"/>
  <c r="N94" i="6"/>
  <c r="M94" i="6"/>
  <c r="L94" i="6"/>
  <c r="K94" i="6"/>
  <c r="J94" i="6"/>
  <c r="I94" i="6"/>
  <c r="H94" i="6"/>
  <c r="G94" i="6"/>
  <c r="F94" i="6"/>
  <c r="P88" i="6"/>
  <c r="O88" i="6"/>
  <c r="N88" i="6"/>
  <c r="M88" i="6"/>
  <c r="L88" i="6"/>
  <c r="K88" i="6"/>
  <c r="J88" i="6"/>
  <c r="I88" i="6"/>
  <c r="H88" i="6"/>
  <c r="G88" i="6"/>
  <c r="F88" i="6"/>
  <c r="P69" i="6"/>
  <c r="O69" i="6"/>
  <c r="N69" i="6"/>
  <c r="M69" i="6"/>
  <c r="L69" i="6"/>
  <c r="K69" i="6"/>
  <c r="J69" i="6"/>
  <c r="I69" i="6"/>
  <c r="H69" i="6"/>
  <c r="G69" i="6"/>
  <c r="P74" i="6"/>
  <c r="O74" i="6"/>
  <c r="N74" i="6"/>
  <c r="M74" i="6"/>
  <c r="L74" i="6"/>
  <c r="K74" i="6"/>
  <c r="J74" i="6"/>
  <c r="I74" i="6"/>
  <c r="H74" i="6"/>
  <c r="G74" i="6"/>
  <c r="P79" i="6"/>
  <c r="O79" i="6"/>
  <c r="N79" i="6"/>
  <c r="M79" i="6"/>
  <c r="L79" i="6"/>
  <c r="K79" i="6"/>
  <c r="J79" i="6"/>
  <c r="I79" i="6"/>
  <c r="H79" i="6"/>
  <c r="G79" i="6"/>
  <c r="P78" i="6"/>
  <c r="O78" i="6"/>
  <c r="N78" i="6"/>
  <c r="M78" i="6"/>
  <c r="L78" i="6"/>
  <c r="K78" i="6"/>
  <c r="J78" i="6"/>
  <c r="I78" i="6"/>
  <c r="H78" i="6"/>
  <c r="G78" i="6"/>
  <c r="F79" i="6"/>
  <c r="F74" i="6"/>
  <c r="F69" i="6"/>
  <c r="P99" i="6"/>
  <c r="O99" i="6"/>
  <c r="N99" i="6"/>
  <c r="M99" i="6"/>
  <c r="L99" i="6"/>
  <c r="K99" i="6"/>
  <c r="J99" i="6"/>
  <c r="I99" i="6"/>
  <c r="H99" i="6"/>
  <c r="G99" i="6"/>
  <c r="P98" i="6"/>
  <c r="O98" i="6"/>
  <c r="N98" i="6"/>
  <c r="M98" i="6"/>
  <c r="L98" i="6"/>
  <c r="K98" i="6"/>
  <c r="J98" i="6"/>
  <c r="I98" i="6"/>
  <c r="H98" i="6"/>
  <c r="G98" i="6"/>
  <c r="F99" i="6"/>
  <c r="F98" i="6"/>
  <c r="P93" i="6"/>
  <c r="O93" i="6"/>
  <c r="N93" i="6"/>
  <c r="M93" i="6"/>
  <c r="L93" i="6"/>
  <c r="K93" i="6"/>
  <c r="J93" i="6"/>
  <c r="I93" i="6"/>
  <c r="H93" i="6"/>
  <c r="G93" i="6"/>
  <c r="F93" i="6"/>
  <c r="P84" i="6"/>
  <c r="O84" i="6"/>
  <c r="N84" i="6"/>
  <c r="M84" i="6"/>
  <c r="L84" i="6"/>
  <c r="K84" i="6"/>
  <c r="J84" i="6"/>
  <c r="I84" i="6"/>
  <c r="H84" i="6"/>
  <c r="G84" i="6"/>
  <c r="P83" i="6"/>
  <c r="O83" i="6"/>
  <c r="N83" i="6"/>
  <c r="M83" i="6"/>
  <c r="L83" i="6"/>
  <c r="K83" i="6"/>
  <c r="J83" i="6"/>
  <c r="I83" i="6"/>
  <c r="H83" i="6"/>
  <c r="G83" i="6"/>
  <c r="F84" i="6"/>
  <c r="F83" i="6"/>
  <c r="F78" i="6"/>
  <c r="P73" i="6"/>
  <c r="O73" i="6"/>
  <c r="N73" i="6"/>
  <c r="M73" i="6"/>
  <c r="L73" i="6"/>
  <c r="K73" i="6"/>
  <c r="J73" i="6"/>
  <c r="I73" i="6"/>
  <c r="H73" i="6"/>
  <c r="G73" i="6"/>
  <c r="F73" i="6"/>
  <c r="P68" i="6"/>
  <c r="O68" i="6"/>
  <c r="N68" i="6"/>
  <c r="M68" i="6"/>
  <c r="L68" i="6"/>
  <c r="K68" i="6"/>
  <c r="J68" i="6"/>
  <c r="I68" i="6"/>
  <c r="H68" i="6"/>
  <c r="G68" i="6"/>
  <c r="P80" i="5" l="1"/>
  <c r="J104" i="6"/>
  <c r="X20" i="10" s="1"/>
  <c r="N103" i="6"/>
  <c r="AB19" i="10" s="1"/>
  <c r="K104" i="6"/>
  <c r="Y20" i="10" s="1"/>
  <c r="L104" i="6"/>
  <c r="Z20" i="10" s="1"/>
  <c r="M103" i="6"/>
  <c r="AA19" i="10" s="1"/>
  <c r="M104" i="6"/>
  <c r="AA20" i="10" s="1"/>
  <c r="G103" i="6"/>
  <c r="U19" i="10" s="1"/>
  <c r="H103" i="6"/>
  <c r="V19" i="10" s="1"/>
  <c r="P103" i="6"/>
  <c r="AD19" i="10" s="1"/>
  <c r="J103" i="6"/>
  <c r="X19" i="10" s="1"/>
  <c r="G104" i="6"/>
  <c r="U20" i="10" s="1"/>
  <c r="O104" i="6"/>
  <c r="AC20" i="10" s="1"/>
  <c r="O103" i="6"/>
  <c r="AC19" i="10" s="1"/>
  <c r="I103" i="6"/>
  <c r="W19" i="10" s="1"/>
  <c r="N104" i="6"/>
  <c r="AB20" i="10" s="1"/>
  <c r="K103" i="6"/>
  <c r="Y19" i="10" s="1"/>
  <c r="H104" i="6"/>
  <c r="V20" i="10" s="1"/>
  <c r="P104" i="6"/>
  <c r="AD20" i="10" s="1"/>
  <c r="L103" i="6"/>
  <c r="Z19" i="10" s="1"/>
  <c r="I104" i="6"/>
  <c r="W20" i="10" s="1"/>
  <c r="F104" i="6"/>
  <c r="T20" i="10" s="1"/>
  <c r="F68" i="6"/>
  <c r="F103" i="6" s="1"/>
  <c r="T19" i="10" s="1"/>
  <c r="A116" i="6"/>
  <c r="A164" i="6" s="1"/>
  <c r="A117" i="6"/>
  <c r="A165" i="6" s="1"/>
  <c r="AE20" i="10" l="1"/>
  <c r="T39" i="10"/>
  <c r="AE19" i="10"/>
  <c r="W34" i="10"/>
  <c r="W39" i="10"/>
  <c r="AA35" i="10"/>
  <c r="AA40" i="10"/>
  <c r="T35" i="10"/>
  <c r="T40" i="10"/>
  <c r="AC34" i="10"/>
  <c r="AC39" i="10"/>
  <c r="AA34" i="10"/>
  <c r="AA39" i="10"/>
  <c r="W35" i="10"/>
  <c r="W40" i="10"/>
  <c r="AC35" i="10"/>
  <c r="AC40" i="10"/>
  <c r="Z35" i="10"/>
  <c r="Z40" i="10"/>
  <c r="AB35" i="10"/>
  <c r="AB40" i="10"/>
  <c r="Z34" i="10"/>
  <c r="Z39" i="10"/>
  <c r="U35" i="10"/>
  <c r="U40" i="10"/>
  <c r="Y35" i="10"/>
  <c r="Y40" i="10"/>
  <c r="AD35" i="10"/>
  <c r="AD40" i="10"/>
  <c r="X34" i="10"/>
  <c r="X39" i="10"/>
  <c r="AB34" i="10"/>
  <c r="AB39" i="10"/>
  <c r="U34" i="10"/>
  <c r="U39" i="10"/>
  <c r="V35" i="10"/>
  <c r="V40" i="10"/>
  <c r="AD34" i="10"/>
  <c r="AD39" i="10"/>
  <c r="X35" i="10"/>
  <c r="X40" i="10"/>
  <c r="Y34" i="10"/>
  <c r="Y39" i="10"/>
  <c r="V34" i="10"/>
  <c r="V39" i="10"/>
  <c r="T29" i="10"/>
  <c r="T34" i="10"/>
  <c r="V25" i="10"/>
  <c r="V30" i="10"/>
  <c r="AD24" i="10"/>
  <c r="AD29" i="10"/>
  <c r="X25" i="10"/>
  <c r="X30" i="10"/>
  <c r="Y24" i="10"/>
  <c r="Y29" i="10"/>
  <c r="V24" i="10"/>
  <c r="V29" i="10"/>
  <c r="AB25" i="10"/>
  <c r="AB30" i="10"/>
  <c r="U24" i="10"/>
  <c r="U29" i="10"/>
  <c r="AA25" i="10"/>
  <c r="AA30" i="10"/>
  <c r="AC24" i="10"/>
  <c r="AC29" i="10"/>
  <c r="W25" i="10"/>
  <c r="W30" i="10"/>
  <c r="Z24" i="10"/>
  <c r="Z29" i="10"/>
  <c r="U25" i="10"/>
  <c r="U30" i="10"/>
  <c r="Y25" i="10"/>
  <c r="Y30" i="10"/>
  <c r="W24" i="10"/>
  <c r="W29" i="10"/>
  <c r="T25" i="10"/>
  <c r="T30" i="10"/>
  <c r="AA24" i="10"/>
  <c r="AA29" i="10"/>
  <c r="AC25" i="10"/>
  <c r="AC30" i="10"/>
  <c r="Z25" i="10"/>
  <c r="Z30" i="10"/>
  <c r="AD25" i="10"/>
  <c r="AD30" i="10"/>
  <c r="X24" i="10"/>
  <c r="X29" i="10"/>
  <c r="AB24" i="10"/>
  <c r="AB29" i="10"/>
  <c r="T24" i="10"/>
  <c r="J165" i="6"/>
  <c r="A213" i="6"/>
  <c r="A261" i="6" s="1"/>
  <c r="A309" i="6" s="1"/>
  <c r="A357" i="6" s="1"/>
  <c r="A405" i="6" s="1"/>
  <c r="A453" i="6" s="1"/>
  <c r="A501" i="6" s="1"/>
  <c r="M164" i="6"/>
  <c r="A212" i="6"/>
  <c r="A260" i="6" s="1"/>
  <c r="A308" i="6" s="1"/>
  <c r="A356" i="6" s="1"/>
  <c r="A404" i="6" s="1"/>
  <c r="A452" i="6" s="1"/>
  <c r="A500" i="6" s="1"/>
  <c r="F164" i="6"/>
  <c r="H165" i="6"/>
  <c r="P165" i="6"/>
  <c r="G165" i="6"/>
  <c r="I165" i="6"/>
  <c r="A169" i="6"/>
  <c r="I164" i="6"/>
  <c r="P164" i="6"/>
  <c r="L164" i="6"/>
  <c r="K164" i="6"/>
  <c r="H164" i="6"/>
  <c r="J164" i="6"/>
  <c r="O164" i="6"/>
  <c r="F165" i="6"/>
  <c r="M165" i="6"/>
  <c r="L165" i="6"/>
  <c r="N165" i="6"/>
  <c r="K165" i="6"/>
  <c r="G164" i="6"/>
  <c r="O165" i="6"/>
  <c r="N164" i="6"/>
  <c r="A170" i="6"/>
  <c r="P170" i="6" s="1"/>
  <c r="N117" i="6"/>
  <c r="F117" i="6"/>
  <c r="I117" i="6"/>
  <c r="P117" i="6"/>
  <c r="G117" i="6"/>
  <c r="M117" i="6"/>
  <c r="J117" i="6"/>
  <c r="H117" i="6"/>
  <c r="L117" i="6"/>
  <c r="K117" i="6"/>
  <c r="O117" i="6"/>
  <c r="A121" i="6"/>
  <c r="J116" i="6"/>
  <c r="G116" i="6"/>
  <c r="F116" i="6"/>
  <c r="I116" i="6"/>
  <c r="O116" i="6"/>
  <c r="M116" i="6"/>
  <c r="P116" i="6"/>
  <c r="H116" i="6"/>
  <c r="N116" i="6"/>
  <c r="L116" i="6"/>
  <c r="K116" i="6"/>
  <c r="A122" i="6"/>
  <c r="F57" i="5"/>
  <c r="F56" i="5"/>
  <c r="F55" i="5"/>
  <c r="F53" i="5"/>
  <c r="F52" i="5"/>
  <c r="F51" i="5"/>
  <c r="F50" i="5"/>
  <c r="F47" i="5"/>
  <c r="F46" i="5"/>
  <c r="F45" i="5"/>
  <c r="P34" i="5" s="1"/>
  <c r="F43" i="5"/>
  <c r="F42" i="5"/>
  <c r="F41" i="5"/>
  <c r="F40" i="5"/>
  <c r="E46" i="5"/>
  <c r="O35" i="5" s="1"/>
  <c r="E45" i="5"/>
  <c r="O34" i="5" s="1"/>
  <c r="E44" i="5"/>
  <c r="O33" i="5" s="1"/>
  <c r="E43" i="5"/>
  <c r="O32" i="5" s="1"/>
  <c r="E42" i="5"/>
  <c r="O31" i="5" s="1"/>
  <c r="E41" i="5"/>
  <c r="O30" i="5" s="1"/>
  <c r="E40" i="5"/>
  <c r="O29" i="5" s="1"/>
  <c r="F36" i="5"/>
  <c r="F35" i="5"/>
  <c r="F34" i="5"/>
  <c r="F32" i="5"/>
  <c r="F31" i="5"/>
  <c r="F30" i="5"/>
  <c r="F29" i="5"/>
  <c r="F26" i="5"/>
  <c r="F25" i="5"/>
  <c r="P35" i="5" s="1"/>
  <c r="F22" i="5"/>
  <c r="F21" i="5"/>
  <c r="F20" i="5"/>
  <c r="F19" i="5"/>
  <c r="E21" i="5"/>
  <c r="O39" i="5" s="1"/>
  <c r="E20" i="5"/>
  <c r="O20" i="5" s="1"/>
  <c r="E19" i="5"/>
  <c r="M66" i="5"/>
  <c r="P26" i="5" l="1"/>
  <c r="P25" i="5"/>
  <c r="P21" i="5"/>
  <c r="P19" i="5"/>
  <c r="P31" i="5"/>
  <c r="P20" i="5"/>
  <c r="P29" i="5"/>
  <c r="O19" i="5"/>
  <c r="O28" i="5" s="1"/>
  <c r="E39" i="5"/>
  <c r="O40" i="5"/>
  <c r="P30" i="5"/>
  <c r="P22" i="5"/>
  <c r="P32" i="5"/>
  <c r="P24" i="5"/>
  <c r="P36" i="5"/>
  <c r="F58" i="5"/>
  <c r="F48" i="5"/>
  <c r="F54" i="5"/>
  <c r="F33" i="5"/>
  <c r="F27" i="5"/>
  <c r="F44" i="5"/>
  <c r="F37" i="5"/>
  <c r="E61" i="5"/>
  <c r="F23" i="5"/>
  <c r="J166" i="6"/>
  <c r="J167" i="6" s="1"/>
  <c r="N501" i="6"/>
  <c r="I501" i="6"/>
  <c r="L501" i="6"/>
  <c r="K501" i="6"/>
  <c r="J501" i="6"/>
  <c r="F501" i="6"/>
  <c r="M501" i="6"/>
  <c r="O501" i="6"/>
  <c r="P501" i="6"/>
  <c r="H501" i="6"/>
  <c r="A506" i="6"/>
  <c r="G501" i="6"/>
  <c r="A505" i="6"/>
  <c r="L500" i="6"/>
  <c r="H500" i="6"/>
  <c r="K500" i="6"/>
  <c r="I500" i="6"/>
  <c r="P500" i="6"/>
  <c r="J500" i="6"/>
  <c r="M500" i="6"/>
  <c r="F500" i="6"/>
  <c r="G500" i="6"/>
  <c r="O500" i="6"/>
  <c r="N500" i="6"/>
  <c r="M166" i="6"/>
  <c r="M167" i="6" s="1"/>
  <c r="N453" i="6"/>
  <c r="O453" i="6"/>
  <c r="M453" i="6"/>
  <c r="I453" i="6"/>
  <c r="K453" i="6"/>
  <c r="P453" i="6"/>
  <c r="L453" i="6"/>
  <c r="H453" i="6"/>
  <c r="A458" i="6"/>
  <c r="F453" i="6"/>
  <c r="G453" i="6"/>
  <c r="J453" i="6"/>
  <c r="A457" i="6"/>
  <c r="I452" i="6"/>
  <c r="P452" i="6"/>
  <c r="K452" i="6"/>
  <c r="H452" i="6"/>
  <c r="L452" i="6"/>
  <c r="J452" i="6"/>
  <c r="N452" i="6"/>
  <c r="O452" i="6"/>
  <c r="F452" i="6"/>
  <c r="M452" i="6"/>
  <c r="G452" i="6"/>
  <c r="A409" i="6"/>
  <c r="P404" i="6"/>
  <c r="K404" i="6"/>
  <c r="J404" i="6"/>
  <c r="H404" i="6"/>
  <c r="L404" i="6"/>
  <c r="I404" i="6"/>
  <c r="O404" i="6"/>
  <c r="M404" i="6"/>
  <c r="F404" i="6"/>
  <c r="N404" i="6"/>
  <c r="G404" i="6"/>
  <c r="M405" i="6"/>
  <c r="L405" i="6"/>
  <c r="K405" i="6"/>
  <c r="F405" i="6"/>
  <c r="N405" i="6"/>
  <c r="O405" i="6"/>
  <c r="G405" i="6"/>
  <c r="J405" i="6"/>
  <c r="I405" i="6"/>
  <c r="A410" i="6"/>
  <c r="P405" i="6"/>
  <c r="H405" i="6"/>
  <c r="L357" i="6"/>
  <c r="K357" i="6"/>
  <c r="O357" i="6"/>
  <c r="N357" i="6"/>
  <c r="M357" i="6"/>
  <c r="F357" i="6"/>
  <c r="P357" i="6"/>
  <c r="G357" i="6"/>
  <c r="I357" i="6"/>
  <c r="A362" i="6"/>
  <c r="H357" i="6"/>
  <c r="J357" i="6"/>
  <c r="O356" i="6"/>
  <c r="M356" i="6"/>
  <c r="J356" i="6"/>
  <c r="P356" i="6"/>
  <c r="I356" i="6"/>
  <c r="F356" i="6"/>
  <c r="L356" i="6"/>
  <c r="A361" i="6"/>
  <c r="H356" i="6"/>
  <c r="N356" i="6"/>
  <c r="K356" i="6"/>
  <c r="G356" i="6"/>
  <c r="M308" i="6"/>
  <c r="H308" i="6"/>
  <c r="J308" i="6"/>
  <c r="P308" i="6"/>
  <c r="G308" i="6"/>
  <c r="O308" i="6"/>
  <c r="F308" i="6"/>
  <c r="N308" i="6"/>
  <c r="L308" i="6"/>
  <c r="K308" i="6"/>
  <c r="A313" i="6"/>
  <c r="I308" i="6"/>
  <c r="F309" i="6"/>
  <c r="P309" i="6"/>
  <c r="N309" i="6"/>
  <c r="O309" i="6"/>
  <c r="L309" i="6"/>
  <c r="K309" i="6"/>
  <c r="H309" i="6"/>
  <c r="A314" i="6"/>
  <c r="I309" i="6"/>
  <c r="J309" i="6"/>
  <c r="M309" i="6"/>
  <c r="G309" i="6"/>
  <c r="J261" i="6"/>
  <c r="G261" i="6"/>
  <c r="O261" i="6"/>
  <c r="N261" i="6"/>
  <c r="F261" i="6"/>
  <c r="A266" i="6"/>
  <c r="L261" i="6"/>
  <c r="K261" i="6"/>
  <c r="P261" i="6"/>
  <c r="H261" i="6"/>
  <c r="M261" i="6"/>
  <c r="I261" i="6"/>
  <c r="A265" i="6"/>
  <c r="I260" i="6"/>
  <c r="K260" i="6"/>
  <c r="J260" i="6"/>
  <c r="H260" i="6"/>
  <c r="P260" i="6"/>
  <c r="L260" i="6"/>
  <c r="F260" i="6"/>
  <c r="G260" i="6"/>
  <c r="N260" i="6"/>
  <c r="O260" i="6"/>
  <c r="M260" i="6"/>
  <c r="H166" i="6"/>
  <c r="H167" i="6" s="1"/>
  <c r="F166" i="6"/>
  <c r="F167" i="6" s="1"/>
  <c r="A217" i="6"/>
  <c r="H212" i="6"/>
  <c r="F212" i="6"/>
  <c r="P212" i="6"/>
  <c r="K212" i="6"/>
  <c r="L212" i="6"/>
  <c r="J212" i="6"/>
  <c r="I212" i="6"/>
  <c r="O212" i="6"/>
  <c r="N212" i="6"/>
  <c r="M212" i="6"/>
  <c r="G212" i="6"/>
  <c r="K213" i="6"/>
  <c r="N213" i="6"/>
  <c r="M213" i="6"/>
  <c r="J213" i="6"/>
  <c r="F213" i="6"/>
  <c r="P213" i="6"/>
  <c r="O213" i="6"/>
  <c r="G213" i="6"/>
  <c r="I213" i="6"/>
  <c r="L213" i="6"/>
  <c r="A218" i="6"/>
  <c r="H213" i="6"/>
  <c r="N166" i="6"/>
  <c r="N167" i="6" s="1"/>
  <c r="I166" i="6"/>
  <c r="I167" i="6" s="1"/>
  <c r="L166" i="6"/>
  <c r="L167" i="6" s="1"/>
  <c r="K166" i="6"/>
  <c r="K167" i="6" s="1"/>
  <c r="G166" i="6"/>
  <c r="G167" i="6" s="1"/>
  <c r="N170" i="6"/>
  <c r="M170" i="6"/>
  <c r="G170" i="6"/>
  <c r="O170" i="6"/>
  <c r="J170" i="6"/>
  <c r="H170" i="6"/>
  <c r="L170" i="6"/>
  <c r="K170" i="6"/>
  <c r="O166" i="6"/>
  <c r="O167" i="6" s="1"/>
  <c r="A175" i="6"/>
  <c r="M175" i="6" s="1"/>
  <c r="F170" i="6"/>
  <c r="P166" i="6"/>
  <c r="P167" i="6" s="1"/>
  <c r="I170" i="6"/>
  <c r="A174" i="6"/>
  <c r="O169" i="6"/>
  <c r="N169" i="6"/>
  <c r="I169" i="6"/>
  <c r="H169" i="6"/>
  <c r="G169" i="6"/>
  <c r="L169" i="6"/>
  <c r="F169" i="6"/>
  <c r="K169" i="6"/>
  <c r="P169" i="6"/>
  <c r="P171" i="6" s="1"/>
  <c r="P172" i="6" s="1"/>
  <c r="J169" i="6"/>
  <c r="M169" i="6"/>
  <c r="N118" i="6"/>
  <c r="N119" i="6" s="1"/>
  <c r="F118" i="6"/>
  <c r="F119" i="6" s="1"/>
  <c r="G118" i="6"/>
  <c r="J118" i="6"/>
  <c r="J119" i="6" s="1"/>
  <c r="P118" i="6"/>
  <c r="P119" i="6" s="1"/>
  <c r="A127" i="6"/>
  <c r="N122" i="6"/>
  <c r="F122" i="6"/>
  <c r="K122" i="6"/>
  <c r="J122" i="6"/>
  <c r="I122" i="6"/>
  <c r="H122" i="6"/>
  <c r="G122" i="6"/>
  <c r="M122" i="6"/>
  <c r="L122" i="6"/>
  <c r="P122" i="6"/>
  <c r="O122" i="6"/>
  <c r="I118" i="6"/>
  <c r="I119" i="6" s="1"/>
  <c r="H118" i="6"/>
  <c r="H119" i="6" s="1"/>
  <c r="A126" i="6"/>
  <c r="J121" i="6"/>
  <c r="F121" i="6"/>
  <c r="I121" i="6"/>
  <c r="O121" i="6"/>
  <c r="M121" i="6"/>
  <c r="K121" i="6"/>
  <c r="P121" i="6"/>
  <c r="H121" i="6"/>
  <c r="G121" i="6"/>
  <c r="N121" i="6"/>
  <c r="L121" i="6"/>
  <c r="K118" i="6"/>
  <c r="K119" i="6" s="1"/>
  <c r="M118" i="6"/>
  <c r="M119" i="6" s="1"/>
  <c r="O118" i="6"/>
  <c r="O119" i="6" s="1"/>
  <c r="L118" i="6"/>
  <c r="L119" i="6" s="1"/>
  <c r="O197" i="8"/>
  <c r="N197" i="8"/>
  <c r="M197" i="8"/>
  <c r="L197" i="8"/>
  <c r="K197" i="8"/>
  <c r="J197" i="8"/>
  <c r="I197" i="8"/>
  <c r="H197" i="8"/>
  <c r="G197" i="8"/>
  <c r="F197" i="8"/>
  <c r="E197" i="8"/>
  <c r="P196" i="8"/>
  <c r="P195" i="8"/>
  <c r="P194" i="8"/>
  <c r="P193" i="8"/>
  <c r="P192" i="8"/>
  <c r="P191" i="8"/>
  <c r="P190" i="8"/>
  <c r="P189" i="8"/>
  <c r="O188" i="8"/>
  <c r="N188" i="8"/>
  <c r="M188" i="8"/>
  <c r="L188" i="8"/>
  <c r="K188" i="8"/>
  <c r="J188" i="8"/>
  <c r="I188" i="8"/>
  <c r="H188" i="8"/>
  <c r="G188" i="8"/>
  <c r="F188" i="8"/>
  <c r="E188" i="8"/>
  <c r="O180" i="8"/>
  <c r="N180" i="8"/>
  <c r="M180" i="8"/>
  <c r="L180" i="8"/>
  <c r="K180" i="8"/>
  <c r="J180" i="8"/>
  <c r="I180" i="8"/>
  <c r="H180" i="8"/>
  <c r="G180" i="8"/>
  <c r="F180" i="8"/>
  <c r="E180" i="8"/>
  <c r="P179" i="8"/>
  <c r="P178" i="8"/>
  <c r="P177" i="8"/>
  <c r="P176" i="8"/>
  <c r="P175" i="8"/>
  <c r="P174" i="8"/>
  <c r="P173" i="8"/>
  <c r="P172" i="8"/>
  <c r="Q452" i="6" s="1"/>
  <c r="O171" i="8"/>
  <c r="N171" i="8"/>
  <c r="M171" i="8"/>
  <c r="L171" i="8"/>
  <c r="K171" i="8"/>
  <c r="J171" i="8"/>
  <c r="I171" i="8"/>
  <c r="H171" i="8"/>
  <c r="G171" i="8"/>
  <c r="F171" i="8"/>
  <c r="E171" i="8"/>
  <c r="O163" i="8"/>
  <c r="N163" i="8"/>
  <c r="M163" i="8"/>
  <c r="L163" i="8"/>
  <c r="K163" i="8"/>
  <c r="J163" i="8"/>
  <c r="I163" i="8"/>
  <c r="H163" i="8"/>
  <c r="G163" i="8"/>
  <c r="F163" i="8"/>
  <c r="E163" i="8"/>
  <c r="P162" i="8"/>
  <c r="P161" i="8"/>
  <c r="P160" i="8"/>
  <c r="P159" i="8"/>
  <c r="P158" i="8"/>
  <c r="P157" i="8"/>
  <c r="P156" i="8"/>
  <c r="P155" i="8"/>
  <c r="Q404" i="6" s="1"/>
  <c r="O154" i="8"/>
  <c r="N154" i="8"/>
  <c r="M154" i="8"/>
  <c r="L154" i="8"/>
  <c r="K154" i="8"/>
  <c r="J154" i="8"/>
  <c r="I154" i="8"/>
  <c r="H154" i="8"/>
  <c r="G154" i="8"/>
  <c r="F154" i="8"/>
  <c r="E154" i="8"/>
  <c r="O146" i="8"/>
  <c r="N146" i="8"/>
  <c r="M146" i="8"/>
  <c r="L146" i="8"/>
  <c r="K146" i="8"/>
  <c r="J146" i="8"/>
  <c r="I146" i="8"/>
  <c r="H146" i="8"/>
  <c r="G146" i="8"/>
  <c r="F146" i="8"/>
  <c r="E146" i="8"/>
  <c r="P145" i="8"/>
  <c r="P144" i="8"/>
  <c r="P143" i="8"/>
  <c r="P142" i="8"/>
  <c r="P141" i="8"/>
  <c r="P140" i="8"/>
  <c r="P139" i="8"/>
  <c r="P138" i="8"/>
  <c r="O137" i="8"/>
  <c r="N137" i="8"/>
  <c r="M137" i="8"/>
  <c r="L137" i="8"/>
  <c r="K137" i="8"/>
  <c r="J137" i="8"/>
  <c r="I137" i="8"/>
  <c r="H137" i="8"/>
  <c r="G137" i="8"/>
  <c r="F137" i="8"/>
  <c r="E137" i="8"/>
  <c r="O129" i="8"/>
  <c r="N129" i="8"/>
  <c r="M129" i="8"/>
  <c r="L129" i="8"/>
  <c r="K129" i="8"/>
  <c r="J129" i="8"/>
  <c r="I129" i="8"/>
  <c r="H129" i="8"/>
  <c r="G129" i="8"/>
  <c r="F129" i="8"/>
  <c r="E129" i="8"/>
  <c r="P128" i="8"/>
  <c r="P127" i="8"/>
  <c r="P126" i="8"/>
  <c r="P125" i="8"/>
  <c r="P124" i="8"/>
  <c r="P123" i="8"/>
  <c r="P122" i="8"/>
  <c r="P121" i="8"/>
  <c r="Q308" i="6" s="1"/>
  <c r="O120" i="8"/>
  <c r="N120" i="8"/>
  <c r="M120" i="8"/>
  <c r="L120" i="8"/>
  <c r="K120" i="8"/>
  <c r="J120" i="8"/>
  <c r="I120" i="8"/>
  <c r="H120" i="8"/>
  <c r="G120" i="8"/>
  <c r="F120" i="8"/>
  <c r="E120" i="8"/>
  <c r="O112" i="8"/>
  <c r="N112" i="8"/>
  <c r="M112" i="8"/>
  <c r="L112" i="8"/>
  <c r="K112" i="8"/>
  <c r="J112" i="8"/>
  <c r="I112" i="8"/>
  <c r="H112" i="8"/>
  <c r="G112" i="8"/>
  <c r="F112" i="8"/>
  <c r="E112" i="8"/>
  <c r="P111" i="8"/>
  <c r="P110" i="8"/>
  <c r="P109" i="8"/>
  <c r="P108" i="8"/>
  <c r="P107" i="8"/>
  <c r="P106" i="8"/>
  <c r="P105" i="8"/>
  <c r="P104" i="8"/>
  <c r="Q260" i="6" s="1"/>
  <c r="O103" i="8"/>
  <c r="N103" i="8"/>
  <c r="M103" i="8"/>
  <c r="L103" i="8"/>
  <c r="K103" i="8"/>
  <c r="J103" i="8"/>
  <c r="I103" i="8"/>
  <c r="H103" i="8"/>
  <c r="G103" i="8"/>
  <c r="F103" i="8"/>
  <c r="E103" i="8"/>
  <c r="O95" i="8"/>
  <c r="N95" i="8"/>
  <c r="M95" i="8"/>
  <c r="L95" i="8"/>
  <c r="K95" i="8"/>
  <c r="J95" i="8"/>
  <c r="I95" i="8"/>
  <c r="H95" i="8"/>
  <c r="G95" i="8"/>
  <c r="F95" i="8"/>
  <c r="E95" i="8"/>
  <c r="P94" i="8"/>
  <c r="P93" i="8"/>
  <c r="P92" i="8"/>
  <c r="P91" i="8"/>
  <c r="P90" i="8"/>
  <c r="P89" i="8"/>
  <c r="P88" i="8"/>
  <c r="P87" i="8"/>
  <c r="Q212" i="6" s="1"/>
  <c r="O86" i="8"/>
  <c r="N86" i="8"/>
  <c r="M86" i="8"/>
  <c r="L86" i="8"/>
  <c r="K86" i="8"/>
  <c r="J86" i="8"/>
  <c r="I86" i="8"/>
  <c r="H86" i="8"/>
  <c r="G86" i="8"/>
  <c r="F86" i="8"/>
  <c r="E86" i="8"/>
  <c r="O78" i="8"/>
  <c r="N78" i="8"/>
  <c r="M78" i="8"/>
  <c r="L78" i="8"/>
  <c r="K78" i="8"/>
  <c r="J78" i="8"/>
  <c r="I78" i="8"/>
  <c r="H78" i="8"/>
  <c r="G78" i="8"/>
  <c r="F78" i="8"/>
  <c r="E78" i="8"/>
  <c r="P77" i="8"/>
  <c r="P76" i="8"/>
  <c r="P75" i="8"/>
  <c r="P74" i="8"/>
  <c r="P73" i="8"/>
  <c r="P72" i="8"/>
  <c r="P71" i="8"/>
  <c r="Q169" i="6" s="1"/>
  <c r="P70" i="8"/>
  <c r="O69" i="8"/>
  <c r="N69" i="8"/>
  <c r="M69" i="8"/>
  <c r="L69" i="8"/>
  <c r="K69" i="8"/>
  <c r="J69" i="8"/>
  <c r="I69" i="8"/>
  <c r="H69" i="8"/>
  <c r="G69" i="8"/>
  <c r="F69" i="8"/>
  <c r="E69" i="8"/>
  <c r="O61" i="8"/>
  <c r="N61" i="8"/>
  <c r="M61" i="8"/>
  <c r="L61" i="8"/>
  <c r="K61" i="8"/>
  <c r="J61" i="8"/>
  <c r="I61" i="8"/>
  <c r="H61" i="8"/>
  <c r="G61" i="8"/>
  <c r="F61" i="8"/>
  <c r="E61" i="8"/>
  <c r="P60" i="8"/>
  <c r="P59" i="8"/>
  <c r="P58" i="8"/>
  <c r="P57" i="8"/>
  <c r="P56" i="8"/>
  <c r="P55" i="8"/>
  <c r="P54" i="8"/>
  <c r="Q121" i="6" s="1"/>
  <c r="P53" i="8"/>
  <c r="Q116" i="6" s="1"/>
  <c r="O52" i="8"/>
  <c r="N52" i="8"/>
  <c r="M52" i="8"/>
  <c r="L52" i="8"/>
  <c r="K52" i="8"/>
  <c r="J52" i="8"/>
  <c r="I52" i="8"/>
  <c r="H52" i="8"/>
  <c r="G52" i="8"/>
  <c r="F52" i="8"/>
  <c r="E52" i="8"/>
  <c r="G185" i="8"/>
  <c r="F184" i="8"/>
  <c r="E185" i="8"/>
  <c r="D184" i="8"/>
  <c r="G168" i="8"/>
  <c r="F167" i="8"/>
  <c r="E168" i="8"/>
  <c r="D167" i="8"/>
  <c r="G151" i="8"/>
  <c r="F150" i="8"/>
  <c r="E151" i="8"/>
  <c r="D150" i="8"/>
  <c r="G134" i="8"/>
  <c r="F133" i="8"/>
  <c r="E134" i="8"/>
  <c r="D133" i="8"/>
  <c r="G117" i="8"/>
  <c r="F116" i="8"/>
  <c r="E117" i="8"/>
  <c r="D116" i="8"/>
  <c r="G100" i="8"/>
  <c r="F99" i="8"/>
  <c r="E100" i="8"/>
  <c r="D99" i="8"/>
  <c r="G83" i="8"/>
  <c r="F82" i="8"/>
  <c r="E83" i="8"/>
  <c r="D82" i="8"/>
  <c r="G66" i="8"/>
  <c r="F65" i="8"/>
  <c r="E66" i="8"/>
  <c r="D65" i="8"/>
  <c r="G49" i="8"/>
  <c r="F48" i="8"/>
  <c r="E49" i="8"/>
  <c r="D48" i="8"/>
  <c r="E44" i="8"/>
  <c r="P40" i="8"/>
  <c r="P39" i="8"/>
  <c r="Q83" i="6" s="1"/>
  <c r="P38" i="8"/>
  <c r="Q78" i="6" s="1"/>
  <c r="P37" i="8"/>
  <c r="Q73" i="6" s="1"/>
  <c r="P36" i="8"/>
  <c r="Q68" i="6" s="1"/>
  <c r="P43" i="8"/>
  <c r="Q98" i="6" s="1"/>
  <c r="P42" i="8"/>
  <c r="Q93" i="6" s="1"/>
  <c r="P41" i="8"/>
  <c r="G32" i="8"/>
  <c r="F31" i="8"/>
  <c r="E32" i="8"/>
  <c r="D31" i="8"/>
  <c r="Q350" i="7"/>
  <c r="Q349" i="7"/>
  <c r="Q348" i="7"/>
  <c r="Q347" i="7"/>
  <c r="Q346" i="7"/>
  <c r="Q344" i="7"/>
  <c r="Q343" i="7"/>
  <c r="Q342" i="7"/>
  <c r="Q341" i="7"/>
  <c r="Q339" i="7"/>
  <c r="Q338" i="7"/>
  <c r="Q337" i="7"/>
  <c r="Q336" i="7"/>
  <c r="Q335" i="7"/>
  <c r="Q334" i="7"/>
  <c r="Q333" i="7"/>
  <c r="Q332" i="7"/>
  <c r="Q330" i="7"/>
  <c r="Q329" i="7"/>
  <c r="Q501" i="6" s="1"/>
  <c r="Q328" i="7"/>
  <c r="P328" i="7"/>
  <c r="O328" i="7"/>
  <c r="N328" i="7"/>
  <c r="M328" i="7"/>
  <c r="L328" i="7"/>
  <c r="K328" i="7"/>
  <c r="J328" i="7"/>
  <c r="I328" i="7"/>
  <c r="H328" i="7"/>
  <c r="G328" i="7"/>
  <c r="F328" i="7"/>
  <c r="Q319" i="7"/>
  <c r="Q318" i="7"/>
  <c r="Q317" i="7"/>
  <c r="Q316" i="7"/>
  <c r="Q315" i="7"/>
  <c r="Q313" i="7"/>
  <c r="Q312" i="7"/>
  <c r="Q311" i="7"/>
  <c r="Q310" i="7"/>
  <c r="Q308" i="7"/>
  <c r="Q307" i="7"/>
  <c r="Q306" i="7"/>
  <c r="Q305" i="7"/>
  <c r="Q304" i="7"/>
  <c r="Q302" i="7"/>
  <c r="Q301" i="7"/>
  <c r="Q299" i="7"/>
  <c r="Q298" i="7"/>
  <c r="Q297" i="7"/>
  <c r="P297" i="7"/>
  <c r="O297" i="7"/>
  <c r="N297" i="7"/>
  <c r="M297" i="7"/>
  <c r="L297" i="7"/>
  <c r="K297" i="7"/>
  <c r="J297" i="7"/>
  <c r="I297" i="7"/>
  <c r="H297" i="7"/>
  <c r="G297" i="7"/>
  <c r="F297" i="7"/>
  <c r="Q288" i="7"/>
  <c r="Q287" i="7"/>
  <c r="Q286" i="7"/>
  <c r="Q285" i="7"/>
  <c r="Q284" i="7"/>
  <c r="Q282" i="7"/>
  <c r="Q281" i="7"/>
  <c r="Q280" i="7"/>
  <c r="Q279" i="7"/>
  <c r="Q277" i="7"/>
  <c r="Q276" i="7"/>
  <c r="Q275" i="7"/>
  <c r="Q274" i="7"/>
  <c r="Q273" i="7"/>
  <c r="Q271" i="7"/>
  <c r="Q270" i="7"/>
  <c r="Q268" i="7"/>
  <c r="Q267" i="7"/>
  <c r="Q266" i="7"/>
  <c r="P266" i="7"/>
  <c r="O266" i="7"/>
  <c r="N266" i="7"/>
  <c r="M266" i="7"/>
  <c r="L266" i="7"/>
  <c r="K266" i="7"/>
  <c r="J266" i="7"/>
  <c r="I266" i="7"/>
  <c r="H266" i="7"/>
  <c r="G266" i="7"/>
  <c r="F266" i="7"/>
  <c r="Q257" i="7"/>
  <c r="Q256" i="7"/>
  <c r="Q255" i="7"/>
  <c r="Q254" i="7"/>
  <c r="Q253" i="7"/>
  <c r="Q251" i="7"/>
  <c r="Q250" i="7"/>
  <c r="Q249" i="7"/>
  <c r="Q248" i="7"/>
  <c r="Q246" i="7"/>
  <c r="Q245" i="7"/>
  <c r="Q243" i="7"/>
  <c r="Q242" i="7"/>
  <c r="Q240" i="7"/>
  <c r="Q239" i="7"/>
  <c r="Q237" i="7"/>
  <c r="Q236" i="7"/>
  <c r="Q357" i="6" s="1"/>
  <c r="Q235" i="7"/>
  <c r="P235" i="7"/>
  <c r="O235" i="7"/>
  <c r="N235" i="7"/>
  <c r="M235" i="7"/>
  <c r="L235" i="7"/>
  <c r="K235" i="7"/>
  <c r="J235" i="7"/>
  <c r="I235" i="7"/>
  <c r="H235" i="7"/>
  <c r="G235" i="7"/>
  <c r="F235" i="7"/>
  <c r="Q226" i="7"/>
  <c r="Q225" i="7"/>
  <c r="Q224" i="7"/>
  <c r="Q223" i="7"/>
  <c r="Q222" i="7"/>
  <c r="Q220" i="7"/>
  <c r="Q219" i="7"/>
  <c r="Q218" i="7"/>
  <c r="Q217" i="7"/>
  <c r="Q215" i="7"/>
  <c r="Q214" i="7"/>
  <c r="Q216" i="7"/>
  <c r="Q212" i="7"/>
  <c r="Q211" i="7"/>
  <c r="Q209" i="7"/>
  <c r="Q208" i="7"/>
  <c r="Q206" i="7"/>
  <c r="Q205" i="7"/>
  <c r="Q204" i="7"/>
  <c r="P204" i="7"/>
  <c r="O204" i="7"/>
  <c r="N204" i="7"/>
  <c r="M204" i="7"/>
  <c r="L204" i="7"/>
  <c r="K204" i="7"/>
  <c r="J204" i="7"/>
  <c r="I204" i="7"/>
  <c r="H204" i="7"/>
  <c r="G204" i="7"/>
  <c r="F204" i="7"/>
  <c r="Q195" i="7"/>
  <c r="Q194" i="7"/>
  <c r="Q193" i="7"/>
  <c r="Q192" i="7"/>
  <c r="Q191" i="7"/>
  <c r="Q189" i="7"/>
  <c r="Q188" i="7"/>
  <c r="Q187" i="7"/>
  <c r="Q186" i="7"/>
  <c r="Q184" i="7"/>
  <c r="Q183" i="7"/>
  <c r="Q182" i="7"/>
  <c r="Q181" i="7"/>
  <c r="Q180" i="7"/>
  <c r="Q178" i="7"/>
  <c r="Q177" i="7"/>
  <c r="Q175" i="7"/>
  <c r="Q174" i="7"/>
  <c r="Q261" i="6" s="1"/>
  <c r="Q173" i="7"/>
  <c r="P173" i="7"/>
  <c r="O173" i="7"/>
  <c r="N173" i="7"/>
  <c r="M173" i="7"/>
  <c r="L173" i="7"/>
  <c r="K173" i="7"/>
  <c r="J173" i="7"/>
  <c r="I173" i="7"/>
  <c r="H173" i="7"/>
  <c r="G173" i="7"/>
  <c r="F173" i="7"/>
  <c r="Q164" i="7"/>
  <c r="Q163" i="7"/>
  <c r="Q162" i="7"/>
  <c r="Q161" i="7"/>
  <c r="Q160" i="7"/>
  <c r="Q158" i="7"/>
  <c r="Q157" i="7"/>
  <c r="Q156" i="7"/>
  <c r="Q155" i="7"/>
  <c r="Q154" i="7"/>
  <c r="Q153" i="7"/>
  <c r="Q152" i="7"/>
  <c r="Q151" i="7"/>
  <c r="Q150" i="7"/>
  <c r="Q149" i="7"/>
  <c r="Q147" i="7"/>
  <c r="Q146" i="7"/>
  <c r="Q144" i="7"/>
  <c r="Q143" i="7"/>
  <c r="Q142" i="7"/>
  <c r="P142" i="7"/>
  <c r="O142" i="7"/>
  <c r="N142" i="7"/>
  <c r="M142" i="7"/>
  <c r="L142" i="7"/>
  <c r="K142" i="7"/>
  <c r="J142" i="7"/>
  <c r="I142" i="7"/>
  <c r="H142" i="7"/>
  <c r="G142" i="7"/>
  <c r="F142" i="7"/>
  <c r="Q133" i="7"/>
  <c r="Q132" i="7"/>
  <c r="Q131" i="7"/>
  <c r="Q130" i="7"/>
  <c r="Q129" i="7"/>
  <c r="Q127" i="7"/>
  <c r="Q126" i="7"/>
  <c r="Q125" i="7"/>
  <c r="Q124" i="7"/>
  <c r="Q122" i="7"/>
  <c r="Q121" i="7"/>
  <c r="Q120" i="7"/>
  <c r="Q119" i="7"/>
  <c r="Q118" i="7"/>
  <c r="Q116" i="7"/>
  <c r="Q115" i="7"/>
  <c r="Q113" i="7"/>
  <c r="Q112" i="7"/>
  <c r="Q111" i="7"/>
  <c r="P111" i="7"/>
  <c r="O111" i="7"/>
  <c r="N111" i="7"/>
  <c r="M111" i="7"/>
  <c r="L111" i="7"/>
  <c r="K111" i="7"/>
  <c r="J111" i="7"/>
  <c r="I111" i="7"/>
  <c r="H111" i="7"/>
  <c r="G111" i="7"/>
  <c r="F111" i="7"/>
  <c r="Q102" i="7"/>
  <c r="Q101" i="7"/>
  <c r="Q100" i="7"/>
  <c r="Q99" i="7"/>
  <c r="Q98" i="7"/>
  <c r="Q96" i="7"/>
  <c r="Q95" i="7"/>
  <c r="Q94" i="7"/>
  <c r="Q93" i="7"/>
  <c r="Q91" i="7"/>
  <c r="Q90" i="7"/>
  <c r="Q89" i="7"/>
  <c r="Q88" i="7"/>
  <c r="Q87" i="7"/>
  <c r="Q86" i="7"/>
  <c r="Q85" i="7"/>
  <c r="Q84" i="7"/>
  <c r="Q82" i="7"/>
  <c r="Q81" i="7"/>
  <c r="Q80" i="7"/>
  <c r="P80" i="7"/>
  <c r="O80" i="7"/>
  <c r="N80" i="7"/>
  <c r="M80" i="7"/>
  <c r="L80" i="7"/>
  <c r="K80" i="7"/>
  <c r="J80" i="7"/>
  <c r="I80" i="7"/>
  <c r="H80" i="7"/>
  <c r="G80" i="7"/>
  <c r="F80" i="7"/>
  <c r="H325" i="7"/>
  <c r="G324" i="7"/>
  <c r="F325" i="7"/>
  <c r="E324" i="7"/>
  <c r="H294" i="7"/>
  <c r="G293" i="7"/>
  <c r="F294" i="7"/>
  <c r="E293" i="7"/>
  <c r="H263" i="7"/>
  <c r="G262" i="7"/>
  <c r="F263" i="7"/>
  <c r="E262" i="7"/>
  <c r="H232" i="7"/>
  <c r="G231" i="7"/>
  <c r="F232" i="7"/>
  <c r="E231" i="7"/>
  <c r="H201" i="7"/>
  <c r="G200" i="7"/>
  <c r="F201" i="7"/>
  <c r="E200" i="7"/>
  <c r="H170" i="7"/>
  <c r="G169" i="7"/>
  <c r="F170" i="7"/>
  <c r="E169" i="7"/>
  <c r="H139" i="7"/>
  <c r="G138" i="7"/>
  <c r="F139" i="7"/>
  <c r="E138" i="7"/>
  <c r="H108" i="7"/>
  <c r="G107" i="7"/>
  <c r="F108" i="7"/>
  <c r="E107" i="7"/>
  <c r="H77" i="7"/>
  <c r="G76" i="7"/>
  <c r="F77" i="7"/>
  <c r="E76" i="7"/>
  <c r="G45" i="7"/>
  <c r="H46" i="7"/>
  <c r="F46" i="7"/>
  <c r="E45" i="7"/>
  <c r="O35" i="8"/>
  <c r="E35" i="8"/>
  <c r="P49" i="7"/>
  <c r="M11" i="5"/>
  <c r="Q67" i="5"/>
  <c r="O67" i="5"/>
  <c r="P66" i="5"/>
  <c r="N66" i="5"/>
  <c r="F66" i="5"/>
  <c r="G67" i="5"/>
  <c r="E67" i="5"/>
  <c r="D66" i="5"/>
  <c r="P27" i="5" l="1"/>
  <c r="Q405" i="6"/>
  <c r="Q309" i="6"/>
  <c r="P33" i="5"/>
  <c r="P37" i="5"/>
  <c r="P23" i="5"/>
  <c r="O41" i="5"/>
  <c r="P197" i="8"/>
  <c r="Q453" i="6"/>
  <c r="Q170" i="6"/>
  <c r="Q122" i="6"/>
  <c r="Q213" i="6"/>
  <c r="Q165" i="6"/>
  <c r="Q117" i="6"/>
  <c r="Q500" i="6"/>
  <c r="P180" i="8"/>
  <c r="P163" i="8"/>
  <c r="P146" i="8"/>
  <c r="Q356" i="6"/>
  <c r="P129" i="8"/>
  <c r="P112" i="8"/>
  <c r="P95" i="8"/>
  <c r="P78" i="8"/>
  <c r="Q164" i="6"/>
  <c r="P61" i="8"/>
  <c r="Q88" i="6"/>
  <c r="Q103" i="6" s="1"/>
  <c r="F59" i="5"/>
  <c r="F28" i="5"/>
  <c r="F49" i="5"/>
  <c r="F38" i="5"/>
  <c r="E62" i="5"/>
  <c r="P502" i="6"/>
  <c r="P503" i="6" s="1"/>
  <c r="O502" i="6"/>
  <c r="O503" i="6" s="1"/>
  <c r="I502" i="6"/>
  <c r="I503" i="6" s="1"/>
  <c r="N502" i="6"/>
  <c r="N503" i="6" s="1"/>
  <c r="F502" i="6"/>
  <c r="F503" i="6" s="1"/>
  <c r="L502" i="6"/>
  <c r="L503" i="6" s="1"/>
  <c r="J454" i="6"/>
  <c r="J455" i="6" s="1"/>
  <c r="G502" i="6"/>
  <c r="G503" i="6" s="1"/>
  <c r="H502" i="6"/>
  <c r="H503" i="6" s="1"/>
  <c r="J502" i="6"/>
  <c r="J503" i="6" s="1"/>
  <c r="M171" i="6"/>
  <c r="M172" i="6" s="1"/>
  <c r="N406" i="6"/>
  <c r="N407" i="6" s="1"/>
  <c r="N454" i="6"/>
  <c r="N455" i="6" s="1"/>
  <c r="O505" i="6"/>
  <c r="N505" i="6"/>
  <c r="I505" i="6"/>
  <c r="A510" i="6"/>
  <c r="J505" i="6"/>
  <c r="L505" i="6"/>
  <c r="G505" i="6"/>
  <c r="K505" i="6"/>
  <c r="H505" i="6"/>
  <c r="M505" i="6"/>
  <c r="F505" i="6"/>
  <c r="P505" i="6"/>
  <c r="Q505" i="6"/>
  <c r="O506" i="6"/>
  <c r="Q506" i="6"/>
  <c r="N506" i="6"/>
  <c r="P506" i="6"/>
  <c r="H506" i="6"/>
  <c r="G506" i="6"/>
  <c r="L506" i="6"/>
  <c r="K506" i="6"/>
  <c r="M506" i="6"/>
  <c r="F506" i="6"/>
  <c r="I506" i="6"/>
  <c r="A511" i="6"/>
  <c r="J506" i="6"/>
  <c r="K502" i="6"/>
  <c r="K503" i="6" s="1"/>
  <c r="M502" i="6"/>
  <c r="M503" i="6" s="1"/>
  <c r="F454" i="6"/>
  <c r="F455" i="6" s="1"/>
  <c r="P454" i="6"/>
  <c r="P455" i="6" s="1"/>
  <c r="O454" i="6"/>
  <c r="O455" i="6" s="1"/>
  <c r="G454" i="6"/>
  <c r="G455" i="6" s="1"/>
  <c r="M454" i="6"/>
  <c r="M455" i="6" s="1"/>
  <c r="Q457" i="6"/>
  <c r="A462" i="6"/>
  <c r="P457" i="6"/>
  <c r="O457" i="6"/>
  <c r="F457" i="6"/>
  <c r="N457" i="6"/>
  <c r="K457" i="6"/>
  <c r="I457" i="6"/>
  <c r="J457" i="6"/>
  <c r="H457" i="6"/>
  <c r="M457" i="6"/>
  <c r="G457" i="6"/>
  <c r="L457" i="6"/>
  <c r="I454" i="6"/>
  <c r="I455" i="6" s="1"/>
  <c r="I406" i="6"/>
  <c r="I407" i="6" s="1"/>
  <c r="L454" i="6"/>
  <c r="L455" i="6" s="1"/>
  <c r="H454" i="6"/>
  <c r="H455" i="6" s="1"/>
  <c r="K454" i="6"/>
  <c r="K455" i="6" s="1"/>
  <c r="P458" i="6"/>
  <c r="J458" i="6"/>
  <c r="G458" i="6"/>
  <c r="F458" i="6"/>
  <c r="H458" i="6"/>
  <c r="K458" i="6"/>
  <c r="N458" i="6"/>
  <c r="I458" i="6"/>
  <c r="A463" i="6"/>
  <c r="Q458" i="6"/>
  <c r="O458" i="6"/>
  <c r="M458" i="6"/>
  <c r="L458" i="6"/>
  <c r="H406" i="6"/>
  <c r="H407" i="6" s="1"/>
  <c r="G406" i="6"/>
  <c r="G407" i="6" s="1"/>
  <c r="J262" i="6"/>
  <c r="J263" i="6" s="1"/>
  <c r="F410" i="6"/>
  <c r="H410" i="6"/>
  <c r="J410" i="6"/>
  <c r="Q410" i="6"/>
  <c r="M410" i="6"/>
  <c r="A415" i="6"/>
  <c r="O410" i="6"/>
  <c r="G410" i="6"/>
  <c r="N410" i="6"/>
  <c r="P410" i="6"/>
  <c r="L410" i="6"/>
  <c r="I410" i="6"/>
  <c r="K410" i="6"/>
  <c r="N358" i="6"/>
  <c r="N359" i="6" s="1"/>
  <c r="J358" i="6"/>
  <c r="J359" i="6" s="1"/>
  <c r="F406" i="6"/>
  <c r="P406" i="6"/>
  <c r="P407" i="6" s="1"/>
  <c r="L406" i="6"/>
  <c r="L407" i="6" s="1"/>
  <c r="J406" i="6"/>
  <c r="J407" i="6" s="1"/>
  <c r="K406" i="6"/>
  <c r="K407" i="6" s="1"/>
  <c r="H358" i="6"/>
  <c r="H359" i="6" s="1"/>
  <c r="M358" i="6"/>
  <c r="M359" i="6" s="1"/>
  <c r="M406" i="6"/>
  <c r="M407" i="6" s="1"/>
  <c r="O358" i="6"/>
  <c r="O359" i="6" s="1"/>
  <c r="O406" i="6"/>
  <c r="O407" i="6" s="1"/>
  <c r="G409" i="6"/>
  <c r="F409" i="6"/>
  <c r="N409" i="6"/>
  <c r="A414" i="6"/>
  <c r="P409" i="6"/>
  <c r="O409" i="6"/>
  <c r="I409" i="6"/>
  <c r="H409" i="6"/>
  <c r="L409" i="6"/>
  <c r="K409" i="6"/>
  <c r="M409" i="6"/>
  <c r="Q409" i="6"/>
  <c r="J409" i="6"/>
  <c r="L358" i="6"/>
  <c r="L359" i="6" s="1"/>
  <c r="K358" i="6"/>
  <c r="K359" i="6" s="1"/>
  <c r="F262" i="6"/>
  <c r="F263" i="6" s="1"/>
  <c r="G358" i="6"/>
  <c r="G359" i="6" s="1"/>
  <c r="N171" i="6"/>
  <c r="N172" i="6" s="1"/>
  <c r="I358" i="6"/>
  <c r="I359" i="6" s="1"/>
  <c r="H262" i="6"/>
  <c r="H263" i="6" s="1"/>
  <c r="F310" i="6"/>
  <c r="F311" i="6" s="1"/>
  <c r="Q361" i="6"/>
  <c r="N361" i="6"/>
  <c r="J361" i="6"/>
  <c r="L361" i="6"/>
  <c r="H361" i="6"/>
  <c r="M361" i="6"/>
  <c r="G361" i="6"/>
  <c r="I361" i="6"/>
  <c r="F361" i="6"/>
  <c r="A366" i="6"/>
  <c r="O361" i="6"/>
  <c r="P361" i="6"/>
  <c r="K361" i="6"/>
  <c r="F358" i="6"/>
  <c r="F362" i="6"/>
  <c r="N362" i="6"/>
  <c r="K362" i="6"/>
  <c r="M362" i="6"/>
  <c r="I362" i="6"/>
  <c r="Q362" i="6"/>
  <c r="A367" i="6"/>
  <c r="P362" i="6"/>
  <c r="O362" i="6"/>
  <c r="G362" i="6"/>
  <c r="J362" i="6"/>
  <c r="L362" i="6"/>
  <c r="H362" i="6"/>
  <c r="P358" i="6"/>
  <c r="P359" i="6" s="1"/>
  <c r="O310" i="6"/>
  <c r="O311" i="6" s="1"/>
  <c r="G310" i="6"/>
  <c r="G311" i="6" s="1"/>
  <c r="G314" i="6"/>
  <c r="K314" i="6"/>
  <c r="F314" i="6"/>
  <c r="H314" i="6"/>
  <c r="Q314" i="6"/>
  <c r="P314" i="6"/>
  <c r="M314" i="6"/>
  <c r="J314" i="6"/>
  <c r="A319" i="6"/>
  <c r="O314" i="6"/>
  <c r="N314" i="6"/>
  <c r="I314" i="6"/>
  <c r="L314" i="6"/>
  <c r="I310" i="6"/>
  <c r="I311" i="6" s="1"/>
  <c r="Q313" i="6"/>
  <c r="I313" i="6"/>
  <c r="O313" i="6"/>
  <c r="M313" i="6"/>
  <c r="H313" i="6"/>
  <c r="N313" i="6"/>
  <c r="G313" i="6"/>
  <c r="F313" i="6"/>
  <c r="L313" i="6"/>
  <c r="K313" i="6"/>
  <c r="J313" i="6"/>
  <c r="A318" i="6"/>
  <c r="P313" i="6"/>
  <c r="P262" i="6"/>
  <c r="P263" i="6" s="1"/>
  <c r="H310" i="6"/>
  <c r="H311" i="6" s="1"/>
  <c r="L310" i="6"/>
  <c r="L311" i="6" s="1"/>
  <c r="P310" i="6"/>
  <c r="P311" i="6" s="1"/>
  <c r="J310" i="6"/>
  <c r="J311" i="6" s="1"/>
  <c r="K310" i="6"/>
  <c r="K311" i="6" s="1"/>
  <c r="N310" i="6"/>
  <c r="N311" i="6" s="1"/>
  <c r="M310" i="6"/>
  <c r="M311" i="6" s="1"/>
  <c r="N262" i="6"/>
  <c r="N263" i="6" s="1"/>
  <c r="G262" i="6"/>
  <c r="G263" i="6" s="1"/>
  <c r="M262" i="6"/>
  <c r="M263" i="6" s="1"/>
  <c r="O262" i="6"/>
  <c r="O263" i="6" s="1"/>
  <c r="N175" i="6"/>
  <c r="P214" i="6"/>
  <c r="P215" i="6" s="1"/>
  <c r="G171" i="6"/>
  <c r="G172" i="6" s="1"/>
  <c r="M214" i="6"/>
  <c r="M215" i="6" s="1"/>
  <c r="F214" i="6"/>
  <c r="F215" i="6" s="1"/>
  <c r="K171" i="6"/>
  <c r="K172" i="6" s="1"/>
  <c r="I262" i="6"/>
  <c r="I263" i="6" s="1"/>
  <c r="N265" i="6"/>
  <c r="G265" i="6"/>
  <c r="Q265" i="6"/>
  <c r="I265" i="6"/>
  <c r="O265" i="6"/>
  <c r="H265" i="6"/>
  <c r="J265" i="6"/>
  <c r="P265" i="6"/>
  <c r="A270" i="6"/>
  <c r="F265" i="6"/>
  <c r="M265" i="6"/>
  <c r="L265" i="6"/>
  <c r="K265" i="6"/>
  <c r="K262" i="6"/>
  <c r="K263" i="6" s="1"/>
  <c r="P266" i="6"/>
  <c r="Q266" i="6"/>
  <c r="L266" i="6"/>
  <c r="J266" i="6"/>
  <c r="I266" i="6"/>
  <c r="O266" i="6"/>
  <c r="F266" i="6"/>
  <c r="A271" i="6"/>
  <c r="N266" i="6"/>
  <c r="M266" i="6"/>
  <c r="K266" i="6"/>
  <c r="H266" i="6"/>
  <c r="G266" i="6"/>
  <c r="L262" i="6"/>
  <c r="L263" i="6" s="1"/>
  <c r="L214" i="6"/>
  <c r="L215" i="6" s="1"/>
  <c r="J214" i="6"/>
  <c r="J215" i="6" s="1"/>
  <c r="K214" i="6"/>
  <c r="K215" i="6" s="1"/>
  <c r="N214" i="6"/>
  <c r="N215" i="6" s="1"/>
  <c r="H214" i="6"/>
  <c r="H215" i="6" s="1"/>
  <c r="A223" i="6"/>
  <c r="K218" i="6"/>
  <c r="F218" i="6"/>
  <c r="P218" i="6"/>
  <c r="O218" i="6"/>
  <c r="L218" i="6"/>
  <c r="N218" i="6"/>
  <c r="H218" i="6"/>
  <c r="M218" i="6"/>
  <c r="G218" i="6"/>
  <c r="J218" i="6"/>
  <c r="I218" i="6"/>
  <c r="Q218" i="6"/>
  <c r="O214" i="6"/>
  <c r="O215" i="6" s="1"/>
  <c r="G214" i="6"/>
  <c r="I214" i="6"/>
  <c r="I215" i="6" s="1"/>
  <c r="H217" i="6"/>
  <c r="O217" i="6"/>
  <c r="N217" i="6"/>
  <c r="I217" i="6"/>
  <c r="M217" i="6"/>
  <c r="P217" i="6"/>
  <c r="G217" i="6"/>
  <c r="F217" i="6"/>
  <c r="J217" i="6"/>
  <c r="A222" i="6"/>
  <c r="Q217" i="6"/>
  <c r="L217" i="6"/>
  <c r="K217" i="6"/>
  <c r="L171" i="6"/>
  <c r="L172" i="6" s="1"/>
  <c r="F175" i="6"/>
  <c r="I171" i="6"/>
  <c r="I172" i="6" s="1"/>
  <c r="H171" i="6"/>
  <c r="H172" i="6" s="1"/>
  <c r="Q175" i="6"/>
  <c r="J175" i="6"/>
  <c r="O175" i="6"/>
  <c r="G175" i="6"/>
  <c r="A180" i="6"/>
  <c r="L180" i="6" s="1"/>
  <c r="H175" i="6"/>
  <c r="K175" i="6"/>
  <c r="I175" i="6"/>
  <c r="L175" i="6"/>
  <c r="O171" i="6"/>
  <c r="O172" i="6" s="1"/>
  <c r="P175" i="6"/>
  <c r="F171" i="6"/>
  <c r="F172" i="6" s="1"/>
  <c r="J171" i="6"/>
  <c r="J172" i="6" s="1"/>
  <c r="Q166" i="6"/>
  <c r="G123" i="6"/>
  <c r="G124" i="6" s="1"/>
  <c r="O174" i="6"/>
  <c r="A179" i="6"/>
  <c r="I174" i="6"/>
  <c r="G174" i="6"/>
  <c r="K174" i="6"/>
  <c r="M174" i="6"/>
  <c r="M176" i="6" s="1"/>
  <c r="M177" i="6" s="1"/>
  <c r="P174" i="6"/>
  <c r="Q174" i="6"/>
  <c r="H174" i="6"/>
  <c r="F174" i="6"/>
  <c r="L174" i="6"/>
  <c r="J174" i="6"/>
  <c r="N174" i="6"/>
  <c r="J123" i="6"/>
  <c r="J124" i="6" s="1"/>
  <c r="K123" i="6"/>
  <c r="K124" i="6" s="1"/>
  <c r="P123" i="6"/>
  <c r="P124" i="6" s="1"/>
  <c r="F123" i="6"/>
  <c r="F124" i="6" s="1"/>
  <c r="L123" i="6"/>
  <c r="L124" i="6" s="1"/>
  <c r="N123" i="6"/>
  <c r="N124" i="6" s="1"/>
  <c r="H123" i="6"/>
  <c r="H124" i="6" s="1"/>
  <c r="A131" i="6"/>
  <c r="J126" i="6"/>
  <c r="O126" i="6"/>
  <c r="N126" i="6"/>
  <c r="M126" i="6"/>
  <c r="Q126" i="6"/>
  <c r="I126" i="6"/>
  <c r="F126" i="6"/>
  <c r="L126" i="6"/>
  <c r="P126" i="6"/>
  <c r="H126" i="6"/>
  <c r="G126" i="6"/>
  <c r="K126" i="6"/>
  <c r="M123" i="6"/>
  <c r="M124" i="6" s="1"/>
  <c r="O123" i="6"/>
  <c r="O124" i="6" s="1"/>
  <c r="I123" i="6"/>
  <c r="I124" i="6" s="1"/>
  <c r="A132" i="6"/>
  <c r="N127" i="6"/>
  <c r="F127" i="6"/>
  <c r="H127" i="6"/>
  <c r="G127" i="6"/>
  <c r="M127" i="6"/>
  <c r="Q127" i="6"/>
  <c r="O127" i="6"/>
  <c r="L127" i="6"/>
  <c r="K127" i="6"/>
  <c r="J127" i="6"/>
  <c r="I127" i="6"/>
  <c r="P127" i="6"/>
  <c r="G119" i="6"/>
  <c r="Q118" i="6"/>
  <c r="Q345" i="7"/>
  <c r="Q351" i="7" s="1"/>
  <c r="Q331" i="7"/>
  <c r="Q340" i="7"/>
  <c r="Q314" i="7"/>
  <c r="Q320" i="7" s="1"/>
  <c r="Q303" i="7"/>
  <c r="Q300" i="7"/>
  <c r="Q309" i="7"/>
  <c r="Q283" i="7"/>
  <c r="Q289" i="7" s="1"/>
  <c r="Q272" i="7"/>
  <c r="Q269" i="7"/>
  <c r="Q278" i="7"/>
  <c r="Q247" i="7"/>
  <c r="Q241" i="7"/>
  <c r="Q244" i="7"/>
  <c r="Q238" i="7"/>
  <c r="Q210" i="7"/>
  <c r="Q207" i="7"/>
  <c r="Q213" i="7"/>
  <c r="Q190" i="7"/>
  <c r="Q196" i="7" s="1"/>
  <c r="Q179" i="7"/>
  <c r="Q176" i="7"/>
  <c r="Q185" i="7"/>
  <c r="Q148" i="7"/>
  <c r="Q145" i="7"/>
  <c r="Q117" i="7"/>
  <c r="Q114" i="7"/>
  <c r="Q123" i="7"/>
  <c r="Q97" i="7"/>
  <c r="Q103" i="7" s="1"/>
  <c r="Q83" i="7"/>
  <c r="Q92" i="7"/>
  <c r="C11" i="5"/>
  <c r="P28" i="5" l="1"/>
  <c r="Q28" i="5" s="1"/>
  <c r="R28" i="5" s="1"/>
  <c r="P45" i="5"/>
  <c r="P51" i="5" s="1"/>
  <c r="E20" i="10"/>
  <c r="P40" i="5"/>
  <c r="Q40" i="5" s="1"/>
  <c r="R40" i="5" s="1"/>
  <c r="Q167" i="6"/>
  <c r="Q119" i="6"/>
  <c r="F61" i="5"/>
  <c r="G61" i="5" s="1"/>
  <c r="H61" i="5" s="1"/>
  <c r="F39" i="5"/>
  <c r="G39" i="5" s="1"/>
  <c r="H39" i="5" s="1"/>
  <c r="P459" i="6"/>
  <c r="P460" i="6" s="1"/>
  <c r="H507" i="6"/>
  <c r="H508" i="6" s="1"/>
  <c r="N507" i="6"/>
  <c r="N508" i="6" s="1"/>
  <c r="P507" i="6"/>
  <c r="P508" i="6" s="1"/>
  <c r="G507" i="6"/>
  <c r="G508" i="6" s="1"/>
  <c r="O507" i="6"/>
  <c r="O508" i="6" s="1"/>
  <c r="L507" i="6"/>
  <c r="L508" i="6" s="1"/>
  <c r="J507" i="6"/>
  <c r="J508" i="6" s="1"/>
  <c r="M507" i="6"/>
  <c r="M508" i="6" s="1"/>
  <c r="I510" i="6"/>
  <c r="G510" i="6"/>
  <c r="K510" i="6"/>
  <c r="A515" i="6"/>
  <c r="F510" i="6"/>
  <c r="H510" i="6"/>
  <c r="O510" i="6"/>
  <c r="P510" i="6"/>
  <c r="M510" i="6"/>
  <c r="L510" i="6"/>
  <c r="J510" i="6"/>
  <c r="N510" i="6"/>
  <c r="Q510" i="6"/>
  <c r="F507" i="6"/>
  <c r="M511" i="6"/>
  <c r="I511" i="6"/>
  <c r="L511" i="6"/>
  <c r="H511" i="6"/>
  <c r="J511" i="6"/>
  <c r="Q511" i="6"/>
  <c r="O511" i="6"/>
  <c r="A516" i="6"/>
  <c r="K511" i="6"/>
  <c r="G511" i="6"/>
  <c r="P511" i="6"/>
  <c r="N511" i="6"/>
  <c r="F511" i="6"/>
  <c r="I507" i="6"/>
  <c r="I508" i="6" s="1"/>
  <c r="K507" i="6"/>
  <c r="K508" i="6" s="1"/>
  <c r="Q502" i="6"/>
  <c r="Q503" i="6" s="1"/>
  <c r="N459" i="6"/>
  <c r="N460" i="6" s="1"/>
  <c r="F459" i="6"/>
  <c r="F460" i="6" s="1"/>
  <c r="I459" i="6"/>
  <c r="I460" i="6" s="1"/>
  <c r="K459" i="6"/>
  <c r="K460" i="6" s="1"/>
  <c r="O459" i="6"/>
  <c r="O460" i="6" s="1"/>
  <c r="L459" i="6"/>
  <c r="L460" i="6" s="1"/>
  <c r="K463" i="6"/>
  <c r="N463" i="6"/>
  <c r="F463" i="6"/>
  <c r="L463" i="6"/>
  <c r="P463" i="6"/>
  <c r="J463" i="6"/>
  <c r="I463" i="6"/>
  <c r="H463" i="6"/>
  <c r="G463" i="6"/>
  <c r="M463" i="6"/>
  <c r="Q463" i="6"/>
  <c r="A468" i="6"/>
  <c r="O463" i="6"/>
  <c r="M459" i="6"/>
  <c r="M460" i="6" s="1"/>
  <c r="O462" i="6"/>
  <c r="A467" i="6"/>
  <c r="Q462" i="6"/>
  <c r="J462" i="6"/>
  <c r="L462" i="6"/>
  <c r="P462" i="6"/>
  <c r="F462" i="6"/>
  <c r="N462" i="6"/>
  <c r="G462" i="6"/>
  <c r="I462" i="6"/>
  <c r="H462" i="6"/>
  <c r="M462" i="6"/>
  <c r="K462" i="6"/>
  <c r="J459" i="6"/>
  <c r="J460" i="6" s="1"/>
  <c r="G459" i="6"/>
  <c r="G460" i="6" s="1"/>
  <c r="H459" i="6"/>
  <c r="H460" i="6" s="1"/>
  <c r="Q454" i="6"/>
  <c r="Q455" i="6" s="1"/>
  <c r="G267" i="6"/>
  <c r="G268" i="6" s="1"/>
  <c r="N411" i="6"/>
  <c r="N412" i="6" s="1"/>
  <c r="F411" i="6"/>
  <c r="F412" i="6" s="1"/>
  <c r="G411" i="6"/>
  <c r="G412" i="6" s="1"/>
  <c r="L411" i="6"/>
  <c r="L412" i="6" s="1"/>
  <c r="O411" i="6"/>
  <c r="O412" i="6" s="1"/>
  <c r="I315" i="6"/>
  <c r="I316" i="6" s="1"/>
  <c r="F407" i="6"/>
  <c r="Q406" i="6"/>
  <c r="Q407" i="6" s="1"/>
  <c r="P415" i="6"/>
  <c r="I415" i="6"/>
  <c r="H415" i="6"/>
  <c r="J415" i="6"/>
  <c r="G415" i="6"/>
  <c r="O415" i="6"/>
  <c r="F415" i="6"/>
  <c r="M415" i="6"/>
  <c r="Q415" i="6"/>
  <c r="L415" i="6"/>
  <c r="K415" i="6"/>
  <c r="N415" i="6"/>
  <c r="A420" i="6"/>
  <c r="N414" i="6"/>
  <c r="I414" i="6"/>
  <c r="K414" i="6"/>
  <c r="O414" i="6"/>
  <c r="H414" i="6"/>
  <c r="F414" i="6"/>
  <c r="M414" i="6"/>
  <c r="G414" i="6"/>
  <c r="L414" i="6"/>
  <c r="J414" i="6"/>
  <c r="P414" i="6"/>
  <c r="A419" i="6"/>
  <c r="Q414" i="6"/>
  <c r="K411" i="6"/>
  <c r="K412" i="6" s="1"/>
  <c r="J411" i="6"/>
  <c r="J412" i="6" s="1"/>
  <c r="P411" i="6"/>
  <c r="P412" i="6" s="1"/>
  <c r="H411" i="6"/>
  <c r="H412" i="6" s="1"/>
  <c r="M411" i="6"/>
  <c r="M412" i="6" s="1"/>
  <c r="I411" i="6"/>
  <c r="I412" i="6" s="1"/>
  <c r="L363" i="6"/>
  <c r="L364" i="6" s="1"/>
  <c r="K363" i="6"/>
  <c r="K364" i="6" s="1"/>
  <c r="H363" i="6"/>
  <c r="H364" i="6" s="1"/>
  <c r="M363" i="6"/>
  <c r="M364" i="6" s="1"/>
  <c r="I363" i="6"/>
  <c r="I364" i="6" s="1"/>
  <c r="F359" i="6"/>
  <c r="Q358" i="6"/>
  <c r="Q359" i="6" s="1"/>
  <c r="P367" i="6"/>
  <c r="N367" i="6"/>
  <c r="J367" i="6"/>
  <c r="I367" i="6"/>
  <c r="A372" i="6"/>
  <c r="F367" i="6"/>
  <c r="Q367" i="6"/>
  <c r="M367" i="6"/>
  <c r="O367" i="6"/>
  <c r="L367" i="6"/>
  <c r="K367" i="6"/>
  <c r="G367" i="6"/>
  <c r="H367" i="6"/>
  <c r="O363" i="6"/>
  <c r="O364" i="6" s="1"/>
  <c r="J363" i="6"/>
  <c r="J364" i="6" s="1"/>
  <c r="P366" i="6"/>
  <c r="N366" i="6"/>
  <c r="A371" i="6"/>
  <c r="M366" i="6"/>
  <c r="L366" i="6"/>
  <c r="H366" i="6"/>
  <c r="J366" i="6"/>
  <c r="O366" i="6"/>
  <c r="Q366" i="6"/>
  <c r="K366" i="6"/>
  <c r="I366" i="6"/>
  <c r="G366" i="6"/>
  <c r="F366" i="6"/>
  <c r="N363" i="6"/>
  <c r="N364" i="6" s="1"/>
  <c r="G363" i="6"/>
  <c r="G364" i="6" s="1"/>
  <c r="P363" i="6"/>
  <c r="P364" i="6" s="1"/>
  <c r="F363" i="6"/>
  <c r="K315" i="6"/>
  <c r="K316" i="6" s="1"/>
  <c r="F315" i="6"/>
  <c r="F316" i="6" s="1"/>
  <c r="M315" i="6"/>
  <c r="M316" i="6" s="1"/>
  <c r="P315" i="6"/>
  <c r="P316" i="6" s="1"/>
  <c r="J315" i="6"/>
  <c r="J316" i="6" s="1"/>
  <c r="L315" i="6"/>
  <c r="L316" i="6" s="1"/>
  <c r="F318" i="6"/>
  <c r="L318" i="6"/>
  <c r="H318" i="6"/>
  <c r="A323" i="6"/>
  <c r="J318" i="6"/>
  <c r="O318" i="6"/>
  <c r="I318" i="6"/>
  <c r="P318" i="6"/>
  <c r="Q318" i="6"/>
  <c r="N318" i="6"/>
  <c r="M318" i="6"/>
  <c r="K318" i="6"/>
  <c r="G318" i="6"/>
  <c r="O315" i="6"/>
  <c r="O316" i="6" s="1"/>
  <c r="M319" i="6"/>
  <c r="Q319" i="6"/>
  <c r="K319" i="6"/>
  <c r="H319" i="6"/>
  <c r="I319" i="6"/>
  <c r="L319" i="6"/>
  <c r="A324" i="6"/>
  <c r="N319" i="6"/>
  <c r="J319" i="6"/>
  <c r="F319" i="6"/>
  <c r="P319" i="6"/>
  <c r="O319" i="6"/>
  <c r="G319" i="6"/>
  <c r="G315" i="6"/>
  <c r="G316" i="6" s="1"/>
  <c r="H315" i="6"/>
  <c r="H316" i="6" s="1"/>
  <c r="N315" i="6"/>
  <c r="N316" i="6" s="1"/>
  <c r="Q310" i="6"/>
  <c r="Q311" i="6" s="1"/>
  <c r="H267" i="6"/>
  <c r="H268" i="6" s="1"/>
  <c r="N176" i="6"/>
  <c r="N177" i="6" s="1"/>
  <c r="L176" i="6"/>
  <c r="L177" i="6" s="1"/>
  <c r="F219" i="6"/>
  <c r="F220" i="6" s="1"/>
  <c r="K267" i="6"/>
  <c r="K268" i="6" s="1"/>
  <c r="G219" i="6"/>
  <c r="G220" i="6" s="1"/>
  <c r="L267" i="6"/>
  <c r="L268" i="6" s="1"/>
  <c r="N219" i="6"/>
  <c r="N220" i="6" s="1"/>
  <c r="M267" i="6"/>
  <c r="M268" i="6" s="1"/>
  <c r="F267" i="6"/>
  <c r="H270" i="6"/>
  <c r="A275" i="6"/>
  <c r="G270" i="6"/>
  <c r="I270" i="6"/>
  <c r="N270" i="6"/>
  <c r="M270" i="6"/>
  <c r="J270" i="6"/>
  <c r="O270" i="6"/>
  <c r="K270" i="6"/>
  <c r="P270" i="6"/>
  <c r="L270" i="6"/>
  <c r="Q270" i="6"/>
  <c r="F270" i="6"/>
  <c r="N267" i="6"/>
  <c r="N268" i="6" s="1"/>
  <c r="O267" i="6"/>
  <c r="O268" i="6" s="1"/>
  <c r="P267" i="6"/>
  <c r="P268" i="6" s="1"/>
  <c r="I267" i="6"/>
  <c r="I268" i="6" s="1"/>
  <c r="K219" i="6"/>
  <c r="K220" i="6" s="1"/>
  <c r="N271" i="6"/>
  <c r="H271" i="6"/>
  <c r="L271" i="6"/>
  <c r="G271" i="6"/>
  <c r="I271" i="6"/>
  <c r="P271" i="6"/>
  <c r="F271" i="6"/>
  <c r="O271" i="6"/>
  <c r="M271" i="6"/>
  <c r="J271" i="6"/>
  <c r="A276" i="6"/>
  <c r="K271" i="6"/>
  <c r="Q271" i="6"/>
  <c r="Q262" i="6"/>
  <c r="Q263" i="6" s="1"/>
  <c r="J267" i="6"/>
  <c r="J268" i="6" s="1"/>
  <c r="L219" i="6"/>
  <c r="L220" i="6" s="1"/>
  <c r="J176" i="6"/>
  <c r="J177" i="6" s="1"/>
  <c r="I219" i="6"/>
  <c r="I220" i="6" s="1"/>
  <c r="J219" i="6"/>
  <c r="J220" i="6" s="1"/>
  <c r="K223" i="6"/>
  <c r="A228" i="6"/>
  <c r="Q223" i="6"/>
  <c r="P223" i="6"/>
  <c r="O223" i="6"/>
  <c r="M223" i="6"/>
  <c r="I223" i="6"/>
  <c r="L223" i="6"/>
  <c r="H223" i="6"/>
  <c r="J223" i="6"/>
  <c r="G223" i="6"/>
  <c r="N223" i="6"/>
  <c r="F223" i="6"/>
  <c r="H219" i="6"/>
  <c r="H220" i="6" s="1"/>
  <c r="G215" i="6"/>
  <c r="Q214" i="6"/>
  <c r="Q215" i="6" s="1"/>
  <c r="H222" i="6"/>
  <c r="F222" i="6"/>
  <c r="K222" i="6"/>
  <c r="M222" i="6"/>
  <c r="G222" i="6"/>
  <c r="J222" i="6"/>
  <c r="O222" i="6"/>
  <c r="I222" i="6"/>
  <c r="A227" i="6"/>
  <c r="N222" i="6"/>
  <c r="L222" i="6"/>
  <c r="Q222" i="6"/>
  <c r="P222" i="6"/>
  <c r="P219" i="6"/>
  <c r="P220" i="6" s="1"/>
  <c r="M219" i="6"/>
  <c r="M220" i="6" s="1"/>
  <c r="O219" i="6"/>
  <c r="O220" i="6" s="1"/>
  <c r="F176" i="6"/>
  <c r="F177" i="6" s="1"/>
  <c r="H176" i="6"/>
  <c r="H177" i="6" s="1"/>
  <c r="H180" i="6"/>
  <c r="M180" i="6"/>
  <c r="O176" i="6"/>
  <c r="O177" i="6" s="1"/>
  <c r="K176" i="6"/>
  <c r="K177" i="6" s="1"/>
  <c r="N180" i="6"/>
  <c r="A185" i="6"/>
  <c r="A190" i="6" s="1"/>
  <c r="P190" i="6" s="1"/>
  <c r="I180" i="6"/>
  <c r="J180" i="6"/>
  <c r="P180" i="6"/>
  <c r="Q180" i="6"/>
  <c r="G176" i="6"/>
  <c r="G177" i="6" s="1"/>
  <c r="P176" i="6"/>
  <c r="P177" i="6" s="1"/>
  <c r="F180" i="6"/>
  <c r="K180" i="6"/>
  <c r="I176" i="6"/>
  <c r="I177" i="6" s="1"/>
  <c r="O180" i="6"/>
  <c r="G180" i="6"/>
  <c r="Q171" i="6"/>
  <c r="Q172" i="6" s="1"/>
  <c r="I179" i="6"/>
  <c r="L179" i="6"/>
  <c r="L181" i="6" s="1"/>
  <c r="L182" i="6" s="1"/>
  <c r="Q179" i="6"/>
  <c r="G179" i="6"/>
  <c r="P179" i="6"/>
  <c r="J179" i="6"/>
  <c r="N179" i="6"/>
  <c r="K179" i="6"/>
  <c r="H179" i="6"/>
  <c r="M179" i="6"/>
  <c r="F179" i="6"/>
  <c r="A184" i="6"/>
  <c r="O179" i="6"/>
  <c r="Q123" i="6"/>
  <c r="Q124" i="6" s="1"/>
  <c r="N128" i="6"/>
  <c r="N129" i="6" s="1"/>
  <c r="G128" i="6"/>
  <c r="G129" i="6" s="1"/>
  <c r="H128" i="6"/>
  <c r="H129" i="6" s="1"/>
  <c r="P128" i="6"/>
  <c r="P129" i="6" s="1"/>
  <c r="J128" i="6"/>
  <c r="J129" i="6" s="1"/>
  <c r="I128" i="6"/>
  <c r="I129" i="6" s="1"/>
  <c r="M128" i="6"/>
  <c r="M129" i="6" s="1"/>
  <c r="A137" i="6"/>
  <c r="A142" i="6" s="1"/>
  <c r="N132" i="6"/>
  <c r="F132" i="6"/>
  <c r="Q132" i="6"/>
  <c r="P132" i="6"/>
  <c r="O132" i="6"/>
  <c r="G132" i="6"/>
  <c r="M132" i="6"/>
  <c r="J132" i="6"/>
  <c r="L132" i="6"/>
  <c r="K132" i="6"/>
  <c r="I132" i="6"/>
  <c r="H132" i="6"/>
  <c r="L128" i="6"/>
  <c r="L129" i="6" s="1"/>
  <c r="A136" i="6"/>
  <c r="J131" i="6"/>
  <c r="O131" i="6"/>
  <c r="F131" i="6"/>
  <c r="M131" i="6"/>
  <c r="L131" i="6"/>
  <c r="Q131" i="6"/>
  <c r="I131" i="6"/>
  <c r="G131" i="6"/>
  <c r="P131" i="6"/>
  <c r="H131" i="6"/>
  <c r="N131" i="6"/>
  <c r="K131" i="6"/>
  <c r="K128" i="6"/>
  <c r="K129" i="6" s="1"/>
  <c r="O128" i="6"/>
  <c r="O129" i="6" s="1"/>
  <c r="F128" i="6"/>
  <c r="Q252" i="7"/>
  <c r="Q258" i="7" s="1"/>
  <c r="Q221" i="7"/>
  <c r="Q227" i="7" s="1"/>
  <c r="Q159" i="7"/>
  <c r="Q165" i="7" s="1"/>
  <c r="F79" i="5"/>
  <c r="F110" i="5"/>
  <c r="F106" i="5"/>
  <c r="F100" i="5"/>
  <c r="F89" i="5"/>
  <c r="F85" i="5"/>
  <c r="F96" i="5"/>
  <c r="E40" i="10" l="1"/>
  <c r="E35" i="10"/>
  <c r="E30" i="10"/>
  <c r="E25" i="10"/>
  <c r="P41" i="5"/>
  <c r="F111" i="5"/>
  <c r="F62" i="5"/>
  <c r="G62" i="5" s="1"/>
  <c r="H62" i="5" s="1"/>
  <c r="N133" i="6"/>
  <c r="N134" i="6" s="1"/>
  <c r="O512" i="6"/>
  <c r="O513" i="6" s="1"/>
  <c r="K133" i="6"/>
  <c r="K134" i="6" s="1"/>
  <c r="I512" i="6"/>
  <c r="I513" i="6" s="1"/>
  <c r="H512" i="6"/>
  <c r="H513" i="6" s="1"/>
  <c r="N512" i="6"/>
  <c r="N513" i="6" s="1"/>
  <c r="Q515" i="6"/>
  <c r="F515" i="6"/>
  <c r="I515" i="6"/>
  <c r="M515" i="6"/>
  <c r="J515" i="6"/>
  <c r="A520" i="6"/>
  <c r="G515" i="6"/>
  <c r="N515" i="6"/>
  <c r="L515" i="6"/>
  <c r="P515" i="6"/>
  <c r="K515" i="6"/>
  <c r="H515" i="6"/>
  <c r="O515" i="6"/>
  <c r="K512" i="6"/>
  <c r="K513" i="6" s="1"/>
  <c r="L512" i="6"/>
  <c r="L513" i="6" s="1"/>
  <c r="G512" i="6"/>
  <c r="G513" i="6" s="1"/>
  <c r="P516" i="6"/>
  <c r="F516" i="6"/>
  <c r="O516" i="6"/>
  <c r="A521" i="6"/>
  <c r="A526" i="6" s="1"/>
  <c r="H516" i="6"/>
  <c r="G516" i="6"/>
  <c r="K516" i="6"/>
  <c r="M516" i="6"/>
  <c r="Q516" i="6"/>
  <c r="L516" i="6"/>
  <c r="N516" i="6"/>
  <c r="I516" i="6"/>
  <c r="J516" i="6"/>
  <c r="M512" i="6"/>
  <c r="M513" i="6" s="1"/>
  <c r="Q507" i="6"/>
  <c r="Q508" i="6" s="1"/>
  <c r="F508" i="6"/>
  <c r="F512" i="6"/>
  <c r="J512" i="6"/>
  <c r="J513" i="6" s="1"/>
  <c r="P512" i="6"/>
  <c r="P513" i="6" s="1"/>
  <c r="N464" i="6"/>
  <c r="N465" i="6" s="1"/>
  <c r="O464" i="6"/>
  <c r="O465" i="6" s="1"/>
  <c r="F464" i="6"/>
  <c r="F465" i="6" s="1"/>
  <c r="K468" i="6"/>
  <c r="Q468" i="6"/>
  <c r="I468" i="6"/>
  <c r="H468" i="6"/>
  <c r="J468" i="6"/>
  <c r="F468" i="6"/>
  <c r="O468" i="6"/>
  <c r="A473" i="6"/>
  <c r="A478" i="6" s="1"/>
  <c r="N468" i="6"/>
  <c r="P468" i="6"/>
  <c r="L468" i="6"/>
  <c r="G468" i="6"/>
  <c r="M468" i="6"/>
  <c r="M464" i="6"/>
  <c r="M465" i="6" s="1"/>
  <c r="K464" i="6"/>
  <c r="K465" i="6" s="1"/>
  <c r="O467" i="6"/>
  <c r="J467" i="6"/>
  <c r="Q467" i="6"/>
  <c r="I467" i="6"/>
  <c r="P467" i="6"/>
  <c r="F467" i="6"/>
  <c r="H467" i="6"/>
  <c r="G467" i="6"/>
  <c r="N467" i="6"/>
  <c r="L467" i="6"/>
  <c r="M467" i="6"/>
  <c r="A472" i="6"/>
  <c r="K467" i="6"/>
  <c r="H464" i="6"/>
  <c r="H465" i="6" s="1"/>
  <c r="Q459" i="6"/>
  <c r="Q460" i="6" s="1"/>
  <c r="P464" i="6"/>
  <c r="P465" i="6" s="1"/>
  <c r="L464" i="6"/>
  <c r="L465" i="6" s="1"/>
  <c r="G464" i="6"/>
  <c r="G465" i="6" s="1"/>
  <c r="I464" i="6"/>
  <c r="I465" i="6" s="1"/>
  <c r="J464" i="6"/>
  <c r="J465" i="6" s="1"/>
  <c r="K416" i="6"/>
  <c r="K417" i="6" s="1"/>
  <c r="J416" i="6"/>
  <c r="J417" i="6" s="1"/>
  <c r="O416" i="6"/>
  <c r="O417" i="6" s="1"/>
  <c r="G416" i="6"/>
  <c r="G417" i="6" s="1"/>
  <c r="L416" i="6"/>
  <c r="L417" i="6" s="1"/>
  <c r="Q411" i="6"/>
  <c r="Q412" i="6" s="1"/>
  <c r="H419" i="6"/>
  <c r="K419" i="6"/>
  <c r="N419" i="6"/>
  <c r="I419" i="6"/>
  <c r="P419" i="6"/>
  <c r="F419" i="6"/>
  <c r="J419" i="6"/>
  <c r="O419" i="6"/>
  <c r="A424" i="6"/>
  <c r="G419" i="6"/>
  <c r="Q419" i="6"/>
  <c r="M419" i="6"/>
  <c r="L419" i="6"/>
  <c r="P416" i="6"/>
  <c r="P417" i="6" s="1"/>
  <c r="M416" i="6"/>
  <c r="M417" i="6" s="1"/>
  <c r="L420" i="6"/>
  <c r="N420" i="6"/>
  <c r="G420" i="6"/>
  <c r="I420" i="6"/>
  <c r="F420" i="6"/>
  <c r="H420" i="6"/>
  <c r="O420" i="6"/>
  <c r="K420" i="6"/>
  <c r="M420" i="6"/>
  <c r="P420" i="6"/>
  <c r="J420" i="6"/>
  <c r="Q420" i="6"/>
  <c r="A425" i="6"/>
  <c r="A430" i="6" s="1"/>
  <c r="N416" i="6"/>
  <c r="N417" i="6" s="1"/>
  <c r="H416" i="6"/>
  <c r="H417" i="6" s="1"/>
  <c r="I416" i="6"/>
  <c r="I417" i="6" s="1"/>
  <c r="F416" i="6"/>
  <c r="H320" i="6"/>
  <c r="H321" i="6" s="1"/>
  <c r="K320" i="6"/>
  <c r="K321" i="6" s="1"/>
  <c r="L368" i="6"/>
  <c r="L369" i="6" s="1"/>
  <c r="M368" i="6"/>
  <c r="M369" i="6" s="1"/>
  <c r="J368" i="6"/>
  <c r="J369" i="6" s="1"/>
  <c r="K372" i="6"/>
  <c r="H372" i="6"/>
  <c r="Q372" i="6"/>
  <c r="L372" i="6"/>
  <c r="I372" i="6"/>
  <c r="J372" i="6"/>
  <c r="G372" i="6"/>
  <c r="M372" i="6"/>
  <c r="N372" i="6"/>
  <c r="F372" i="6"/>
  <c r="A377" i="6"/>
  <c r="A382" i="6" s="1"/>
  <c r="P372" i="6"/>
  <c r="O372" i="6"/>
  <c r="H368" i="6"/>
  <c r="H369" i="6" s="1"/>
  <c r="F368" i="6"/>
  <c r="K368" i="6"/>
  <c r="K369" i="6" s="1"/>
  <c r="N368" i="6"/>
  <c r="N369" i="6" s="1"/>
  <c r="O320" i="6"/>
  <c r="O321" i="6" s="1"/>
  <c r="F364" i="6"/>
  <c r="Q363" i="6"/>
  <c r="Q364" i="6" s="1"/>
  <c r="P368" i="6"/>
  <c r="P369" i="6" s="1"/>
  <c r="G368" i="6"/>
  <c r="G369" i="6" s="1"/>
  <c r="I368" i="6"/>
  <c r="I369" i="6" s="1"/>
  <c r="G371" i="6"/>
  <c r="M371" i="6"/>
  <c r="L371" i="6"/>
  <c r="H371" i="6"/>
  <c r="A376" i="6"/>
  <c r="I371" i="6"/>
  <c r="O371" i="6"/>
  <c r="Q371" i="6"/>
  <c r="N371" i="6"/>
  <c r="P371" i="6"/>
  <c r="K371" i="6"/>
  <c r="J371" i="6"/>
  <c r="F371" i="6"/>
  <c r="O368" i="6"/>
  <c r="O369" i="6" s="1"/>
  <c r="M272" i="6"/>
  <c r="M273" i="6" s="1"/>
  <c r="G320" i="6"/>
  <c r="G321" i="6" s="1"/>
  <c r="N320" i="6"/>
  <c r="N321" i="6" s="1"/>
  <c r="L320" i="6"/>
  <c r="L321" i="6" s="1"/>
  <c r="Q315" i="6"/>
  <c r="Q316" i="6" s="1"/>
  <c r="A329" i="6"/>
  <c r="A334" i="6" s="1"/>
  <c r="G324" i="6"/>
  <c r="N324" i="6"/>
  <c r="I324" i="6"/>
  <c r="H324" i="6"/>
  <c r="L324" i="6"/>
  <c r="P324" i="6"/>
  <c r="K324" i="6"/>
  <c r="O324" i="6"/>
  <c r="J324" i="6"/>
  <c r="Q324" i="6"/>
  <c r="M324" i="6"/>
  <c r="F324" i="6"/>
  <c r="J320" i="6"/>
  <c r="J321" i="6" s="1"/>
  <c r="O323" i="6"/>
  <c r="L323" i="6"/>
  <c r="Q323" i="6"/>
  <c r="I323" i="6"/>
  <c r="A328" i="6"/>
  <c r="G323" i="6"/>
  <c r="K323" i="6"/>
  <c r="N323" i="6"/>
  <c r="F323" i="6"/>
  <c r="P323" i="6"/>
  <c r="H323" i="6"/>
  <c r="M323" i="6"/>
  <c r="J323" i="6"/>
  <c r="I320" i="6"/>
  <c r="I321" i="6" s="1"/>
  <c r="M320" i="6"/>
  <c r="M321" i="6" s="1"/>
  <c r="P320" i="6"/>
  <c r="P321" i="6" s="1"/>
  <c r="F320" i="6"/>
  <c r="J272" i="6"/>
  <c r="J273" i="6" s="1"/>
  <c r="F272" i="6"/>
  <c r="F273" i="6" s="1"/>
  <c r="N272" i="6"/>
  <c r="N273" i="6" s="1"/>
  <c r="O272" i="6"/>
  <c r="O273" i="6" s="1"/>
  <c r="I272" i="6"/>
  <c r="I273" i="6" s="1"/>
  <c r="L224" i="6"/>
  <c r="L225" i="6" s="1"/>
  <c r="K224" i="6"/>
  <c r="K225" i="6" s="1"/>
  <c r="L272" i="6"/>
  <c r="L273" i="6" s="1"/>
  <c r="G272" i="6"/>
  <c r="G273" i="6" s="1"/>
  <c r="P272" i="6"/>
  <c r="P273" i="6" s="1"/>
  <c r="N275" i="6"/>
  <c r="J275" i="6"/>
  <c r="G275" i="6"/>
  <c r="Q275" i="6"/>
  <c r="I275" i="6"/>
  <c r="P275" i="6"/>
  <c r="K275" i="6"/>
  <c r="M275" i="6"/>
  <c r="A280" i="6"/>
  <c r="O275" i="6"/>
  <c r="F275" i="6"/>
  <c r="L275" i="6"/>
  <c r="H275" i="6"/>
  <c r="K272" i="6"/>
  <c r="K273" i="6" s="1"/>
  <c r="H272" i="6"/>
  <c r="H273" i="6" s="1"/>
  <c r="K276" i="6"/>
  <c r="H276" i="6"/>
  <c r="A281" i="6"/>
  <c r="A286" i="6" s="1"/>
  <c r="G276" i="6"/>
  <c r="L276" i="6"/>
  <c r="N276" i="6"/>
  <c r="Q276" i="6"/>
  <c r="P276" i="6"/>
  <c r="J276" i="6"/>
  <c r="M276" i="6"/>
  <c r="O276" i="6"/>
  <c r="I276" i="6"/>
  <c r="F276" i="6"/>
  <c r="F268" i="6"/>
  <c r="Q267" i="6"/>
  <c r="Q268" i="6" s="1"/>
  <c r="P181" i="6"/>
  <c r="P182" i="6" s="1"/>
  <c r="H224" i="6"/>
  <c r="H225" i="6" s="1"/>
  <c r="P224" i="6"/>
  <c r="P225" i="6" s="1"/>
  <c r="N224" i="6"/>
  <c r="N225" i="6" s="1"/>
  <c r="M227" i="6"/>
  <c r="G227" i="6"/>
  <c r="F227" i="6"/>
  <c r="K227" i="6"/>
  <c r="J227" i="6"/>
  <c r="L227" i="6"/>
  <c r="N227" i="6"/>
  <c r="A232" i="6"/>
  <c r="Q227" i="6"/>
  <c r="O227" i="6"/>
  <c r="I227" i="6"/>
  <c r="P227" i="6"/>
  <c r="H227" i="6"/>
  <c r="J228" i="6"/>
  <c r="F228" i="6"/>
  <c r="L228" i="6"/>
  <c r="O228" i="6"/>
  <c r="I228" i="6"/>
  <c r="Q228" i="6"/>
  <c r="P228" i="6"/>
  <c r="G228" i="6"/>
  <c r="H228" i="6"/>
  <c r="A233" i="6"/>
  <c r="A238" i="6" s="1"/>
  <c r="N228" i="6"/>
  <c r="M228" i="6"/>
  <c r="K228" i="6"/>
  <c r="I224" i="6"/>
  <c r="I225" i="6" s="1"/>
  <c r="Q219" i="6"/>
  <c r="Q220" i="6" s="1"/>
  <c r="G224" i="6"/>
  <c r="G225" i="6" s="1"/>
  <c r="O224" i="6"/>
  <c r="O225" i="6" s="1"/>
  <c r="M224" i="6"/>
  <c r="M225" i="6" s="1"/>
  <c r="F224" i="6"/>
  <c r="J224" i="6"/>
  <c r="J225" i="6" s="1"/>
  <c r="F181" i="6"/>
  <c r="F182" i="6" s="1"/>
  <c r="L190" i="6"/>
  <c r="I190" i="6"/>
  <c r="Q190" i="6"/>
  <c r="G190" i="6"/>
  <c r="H190" i="6"/>
  <c r="K190" i="6"/>
  <c r="J181" i="6"/>
  <c r="J182" i="6" s="1"/>
  <c r="A195" i="6"/>
  <c r="G195" i="6" s="1"/>
  <c r="O181" i="6"/>
  <c r="O182" i="6" s="1"/>
  <c r="G181" i="6"/>
  <c r="G182" i="6" s="1"/>
  <c r="M181" i="6"/>
  <c r="M182" i="6" s="1"/>
  <c r="M190" i="6"/>
  <c r="J190" i="6"/>
  <c r="H181" i="6"/>
  <c r="H182" i="6" s="1"/>
  <c r="I181" i="6"/>
  <c r="I182" i="6" s="1"/>
  <c r="N190" i="6"/>
  <c r="O190" i="6"/>
  <c r="F190" i="6"/>
  <c r="N181" i="6"/>
  <c r="N182" i="6" s="1"/>
  <c r="K181" i="6"/>
  <c r="K182" i="6" s="1"/>
  <c r="Q176" i="6"/>
  <c r="Q177" i="6" s="1"/>
  <c r="A189" i="6"/>
  <c r="N184" i="6"/>
  <c r="N186" i="6" s="1"/>
  <c r="N187" i="6" s="1"/>
  <c r="Q184" i="6"/>
  <c r="L184" i="6"/>
  <c r="L186" i="6" s="1"/>
  <c r="L187" i="6" s="1"/>
  <c r="K184" i="6"/>
  <c r="O184" i="6"/>
  <c r="O186" i="6" s="1"/>
  <c r="O187" i="6" s="1"/>
  <c r="J184" i="6"/>
  <c r="J186" i="6" s="1"/>
  <c r="J187" i="6" s="1"/>
  <c r="G184" i="6"/>
  <c r="G186" i="6" s="1"/>
  <c r="G187" i="6" s="1"/>
  <c r="I184" i="6"/>
  <c r="I186" i="6" s="1"/>
  <c r="I187" i="6" s="1"/>
  <c r="F184" i="6"/>
  <c r="F186" i="6" s="1"/>
  <c r="P184" i="6"/>
  <c r="P186" i="6" s="1"/>
  <c r="P187" i="6" s="1"/>
  <c r="M184" i="6"/>
  <c r="M186" i="6" s="1"/>
  <c r="M187" i="6" s="1"/>
  <c r="H184" i="6"/>
  <c r="H186" i="6" s="1"/>
  <c r="H187" i="6" s="1"/>
  <c r="L133" i="6"/>
  <c r="L134" i="6" s="1"/>
  <c r="I133" i="6"/>
  <c r="I134" i="6" s="1"/>
  <c r="M133" i="6"/>
  <c r="M134" i="6" s="1"/>
  <c r="F133" i="6"/>
  <c r="F134" i="6" s="1"/>
  <c r="F129" i="6"/>
  <c r="Q128" i="6"/>
  <c r="Q129" i="6" s="1"/>
  <c r="H133" i="6"/>
  <c r="H134" i="6" s="1"/>
  <c r="O133" i="6"/>
  <c r="O134" i="6" s="1"/>
  <c r="P133" i="6"/>
  <c r="P134" i="6" s="1"/>
  <c r="J133" i="6"/>
  <c r="J134" i="6" s="1"/>
  <c r="A147" i="6"/>
  <c r="Q142" i="6"/>
  <c r="I142" i="6"/>
  <c r="N142" i="6"/>
  <c r="M142" i="6"/>
  <c r="L142" i="6"/>
  <c r="P142" i="6"/>
  <c r="H142" i="6"/>
  <c r="O142" i="6"/>
  <c r="G142" i="6"/>
  <c r="F142" i="6"/>
  <c r="K142" i="6"/>
  <c r="J142" i="6"/>
  <c r="G133" i="6"/>
  <c r="G134" i="6" s="1"/>
  <c r="A141" i="6"/>
  <c r="J136" i="6"/>
  <c r="J138" i="6" s="1"/>
  <c r="J139" i="6" s="1"/>
  <c r="G136" i="6"/>
  <c r="G138" i="6" s="1"/>
  <c r="G139" i="6" s="1"/>
  <c r="F136" i="6"/>
  <c r="F138" i="6" s="1"/>
  <c r="Q136" i="6"/>
  <c r="I136" i="6"/>
  <c r="I138" i="6" s="1"/>
  <c r="I139" i="6" s="1"/>
  <c r="P136" i="6"/>
  <c r="P138" i="6" s="1"/>
  <c r="P139" i="6" s="1"/>
  <c r="H136" i="6"/>
  <c r="O136" i="6"/>
  <c r="O138" i="6" s="1"/>
  <c r="O139" i="6" s="1"/>
  <c r="N136" i="6"/>
  <c r="N138" i="6" s="1"/>
  <c r="N139" i="6" s="1"/>
  <c r="M136" i="6"/>
  <c r="L136" i="6"/>
  <c r="K136" i="6"/>
  <c r="Q128" i="7"/>
  <c r="Q134" i="7" s="1"/>
  <c r="F101" i="5"/>
  <c r="F80" i="5"/>
  <c r="F90" i="5"/>
  <c r="O74" i="5"/>
  <c r="O73" i="5"/>
  <c r="O90" i="5"/>
  <c r="O87" i="5"/>
  <c r="O86" i="5"/>
  <c r="O85" i="5"/>
  <c r="O84" i="5"/>
  <c r="O83" i="5"/>
  <c r="O82" i="5"/>
  <c r="O81" i="5"/>
  <c r="O72" i="5"/>
  <c r="O71" i="5"/>
  <c r="P52" i="5" l="1"/>
  <c r="E19" i="10"/>
  <c r="Q41" i="5"/>
  <c r="R41" i="5" s="1"/>
  <c r="I373" i="6"/>
  <c r="I374" i="6" s="1"/>
  <c r="F113" i="5"/>
  <c r="I469" i="6"/>
  <c r="I470" i="6" s="1"/>
  <c r="H517" i="6"/>
  <c r="H518" i="6" s="1"/>
  <c r="O517" i="6"/>
  <c r="O518" i="6" s="1"/>
  <c r="N517" i="6"/>
  <c r="N518" i="6" s="1"/>
  <c r="G517" i="6"/>
  <c r="G518" i="6" s="1"/>
  <c r="M517" i="6"/>
  <c r="M518" i="6" s="1"/>
  <c r="L469" i="6"/>
  <c r="L470" i="6" s="1"/>
  <c r="K517" i="6"/>
  <c r="K518" i="6" s="1"/>
  <c r="I517" i="6"/>
  <c r="I518" i="6" s="1"/>
  <c r="P517" i="6"/>
  <c r="P518" i="6" s="1"/>
  <c r="F517" i="6"/>
  <c r="F520" i="6"/>
  <c r="F522" i="6" s="1"/>
  <c r="H520" i="6"/>
  <c r="H522" i="6" s="1"/>
  <c r="H523" i="6" s="1"/>
  <c r="O520" i="6"/>
  <c r="O522" i="6" s="1"/>
  <c r="O523" i="6" s="1"/>
  <c r="G520" i="6"/>
  <c r="G522" i="6" s="1"/>
  <c r="G523" i="6" s="1"/>
  <c r="L520" i="6"/>
  <c r="I520" i="6"/>
  <c r="I522" i="6" s="1"/>
  <c r="I523" i="6" s="1"/>
  <c r="M520" i="6"/>
  <c r="M522" i="6" s="1"/>
  <c r="M523" i="6" s="1"/>
  <c r="K520" i="6"/>
  <c r="K522" i="6" s="1"/>
  <c r="K523" i="6" s="1"/>
  <c r="P520" i="6"/>
  <c r="P522" i="6" s="1"/>
  <c r="P523" i="6" s="1"/>
  <c r="N520" i="6"/>
  <c r="N522" i="6" s="1"/>
  <c r="N523" i="6" s="1"/>
  <c r="A525" i="6"/>
  <c r="Q520" i="6"/>
  <c r="J520" i="6"/>
  <c r="J522" i="6" s="1"/>
  <c r="J523" i="6" s="1"/>
  <c r="J517" i="6"/>
  <c r="J518" i="6" s="1"/>
  <c r="H526" i="6"/>
  <c r="F526" i="6"/>
  <c r="P526" i="6"/>
  <c r="O526" i="6"/>
  <c r="G526" i="6"/>
  <c r="N526" i="6"/>
  <c r="A531" i="6"/>
  <c r="J526" i="6"/>
  <c r="M526" i="6"/>
  <c r="Q526" i="6"/>
  <c r="L526" i="6"/>
  <c r="I526" i="6"/>
  <c r="K526" i="6"/>
  <c r="F513" i="6"/>
  <c r="Q512" i="6"/>
  <c r="Q513" i="6" s="1"/>
  <c r="L517" i="6"/>
  <c r="L518" i="6" s="1"/>
  <c r="G469" i="6"/>
  <c r="G470" i="6" s="1"/>
  <c r="N469" i="6"/>
  <c r="N470" i="6" s="1"/>
  <c r="P325" i="6"/>
  <c r="P326" i="6" s="1"/>
  <c r="K373" i="6"/>
  <c r="K374" i="6" s="1"/>
  <c r="P469" i="6"/>
  <c r="P470" i="6" s="1"/>
  <c r="M469" i="6"/>
  <c r="M470" i="6" s="1"/>
  <c r="L325" i="6"/>
  <c r="L326" i="6" s="1"/>
  <c r="O469" i="6"/>
  <c r="O470" i="6" s="1"/>
  <c r="K469" i="6"/>
  <c r="K470" i="6" s="1"/>
  <c r="O472" i="6"/>
  <c r="O474" i="6" s="1"/>
  <c r="O475" i="6" s="1"/>
  <c r="K472" i="6"/>
  <c r="K474" i="6" s="1"/>
  <c r="K475" i="6" s="1"/>
  <c r="F472" i="6"/>
  <c r="M472" i="6"/>
  <c r="M474" i="6" s="1"/>
  <c r="M475" i="6" s="1"/>
  <c r="Q472" i="6"/>
  <c r="L472" i="6"/>
  <c r="G472" i="6"/>
  <c r="J472" i="6"/>
  <c r="N472" i="6"/>
  <c r="N474" i="6" s="1"/>
  <c r="N475" i="6" s="1"/>
  <c r="I472" i="6"/>
  <c r="I474" i="6" s="1"/>
  <c r="I475" i="6" s="1"/>
  <c r="A477" i="6"/>
  <c r="H472" i="6"/>
  <c r="P472" i="6"/>
  <c r="I478" i="6"/>
  <c r="F478" i="6"/>
  <c r="N478" i="6"/>
  <c r="H478" i="6"/>
  <c r="J478" i="6"/>
  <c r="O478" i="6"/>
  <c r="P478" i="6"/>
  <c r="M478" i="6"/>
  <c r="K478" i="6"/>
  <c r="A483" i="6"/>
  <c r="L478" i="6"/>
  <c r="Q478" i="6"/>
  <c r="G478" i="6"/>
  <c r="H469" i="6"/>
  <c r="H470" i="6" s="1"/>
  <c r="F469" i="6"/>
  <c r="Q464" i="6"/>
  <c r="Q465" i="6" s="1"/>
  <c r="J469" i="6"/>
  <c r="J470" i="6" s="1"/>
  <c r="M421" i="6"/>
  <c r="M422" i="6" s="1"/>
  <c r="O421" i="6"/>
  <c r="O422" i="6" s="1"/>
  <c r="F421" i="6"/>
  <c r="F422" i="6" s="1"/>
  <c r="H421" i="6"/>
  <c r="H422" i="6" s="1"/>
  <c r="P421" i="6"/>
  <c r="P422" i="6" s="1"/>
  <c r="G421" i="6"/>
  <c r="G422" i="6" s="1"/>
  <c r="N421" i="6"/>
  <c r="N422" i="6" s="1"/>
  <c r="O424" i="6"/>
  <c r="O426" i="6" s="1"/>
  <c r="O427" i="6" s="1"/>
  <c r="J424" i="6"/>
  <c r="J426" i="6" s="1"/>
  <c r="J427" i="6" s="1"/>
  <c r="F424" i="6"/>
  <c r="F426" i="6" s="1"/>
  <c r="M424" i="6"/>
  <c r="M426" i="6" s="1"/>
  <c r="M427" i="6" s="1"/>
  <c r="G424" i="6"/>
  <c r="G426" i="6" s="1"/>
  <c r="G427" i="6" s="1"/>
  <c r="I424" i="6"/>
  <c r="I426" i="6" s="1"/>
  <c r="I427" i="6" s="1"/>
  <c r="N424" i="6"/>
  <c r="Q424" i="6"/>
  <c r="P424" i="6"/>
  <c r="P426" i="6" s="1"/>
  <c r="P427" i="6" s="1"/>
  <c r="A429" i="6"/>
  <c r="K424" i="6"/>
  <c r="K426" i="6" s="1"/>
  <c r="K427" i="6" s="1"/>
  <c r="L424" i="6"/>
  <c r="L426" i="6" s="1"/>
  <c r="L427" i="6" s="1"/>
  <c r="H424" i="6"/>
  <c r="A435" i="6"/>
  <c r="M430" i="6"/>
  <c r="J430" i="6"/>
  <c r="N430" i="6"/>
  <c r="K430" i="6"/>
  <c r="O430" i="6"/>
  <c r="G430" i="6"/>
  <c r="Q430" i="6"/>
  <c r="H430" i="6"/>
  <c r="P430" i="6"/>
  <c r="F430" i="6"/>
  <c r="L430" i="6"/>
  <c r="I430" i="6"/>
  <c r="I421" i="6"/>
  <c r="I422" i="6" s="1"/>
  <c r="Q416" i="6"/>
  <c r="Q417" i="6" s="1"/>
  <c r="F417" i="6"/>
  <c r="L421" i="6"/>
  <c r="L422" i="6" s="1"/>
  <c r="K421" i="6"/>
  <c r="K422" i="6" s="1"/>
  <c r="J421" i="6"/>
  <c r="J422" i="6" s="1"/>
  <c r="N373" i="6"/>
  <c r="N374" i="6" s="1"/>
  <c r="O373" i="6"/>
  <c r="O374" i="6" s="1"/>
  <c r="K325" i="6"/>
  <c r="K326" i="6" s="1"/>
  <c r="L373" i="6"/>
  <c r="L374" i="6" s="1"/>
  <c r="P373" i="6"/>
  <c r="P374" i="6" s="1"/>
  <c r="H325" i="6"/>
  <c r="H326" i="6" s="1"/>
  <c r="G373" i="6"/>
  <c r="G374" i="6" s="1"/>
  <c r="Q368" i="6"/>
  <c r="Q369" i="6" s="1"/>
  <c r="F369" i="6"/>
  <c r="F373" i="6"/>
  <c r="I376" i="6"/>
  <c r="I378" i="6" s="1"/>
  <c r="I379" i="6" s="1"/>
  <c r="G376" i="6"/>
  <c r="G378" i="6" s="1"/>
  <c r="G379" i="6" s="1"/>
  <c r="P376" i="6"/>
  <c r="P378" i="6" s="1"/>
  <c r="P379" i="6" s="1"/>
  <c r="H376" i="6"/>
  <c r="H378" i="6" s="1"/>
  <c r="H379" i="6" s="1"/>
  <c r="J376" i="6"/>
  <c r="J378" i="6" s="1"/>
  <c r="J379" i="6" s="1"/>
  <c r="A381" i="6"/>
  <c r="N376" i="6"/>
  <c r="N378" i="6" s="1"/>
  <c r="N379" i="6" s="1"/>
  <c r="O376" i="6"/>
  <c r="O378" i="6" s="1"/>
  <c r="O379" i="6" s="1"/>
  <c r="L376" i="6"/>
  <c r="L378" i="6" s="1"/>
  <c r="L379" i="6" s="1"/>
  <c r="M376" i="6"/>
  <c r="M378" i="6" s="1"/>
  <c r="M379" i="6" s="1"/>
  <c r="Q376" i="6"/>
  <c r="F376" i="6"/>
  <c r="F378" i="6" s="1"/>
  <c r="K376" i="6"/>
  <c r="K378" i="6" s="1"/>
  <c r="K379" i="6" s="1"/>
  <c r="J373" i="6"/>
  <c r="J374" i="6" s="1"/>
  <c r="H373" i="6"/>
  <c r="H374" i="6" s="1"/>
  <c r="K382" i="6"/>
  <c r="M382" i="6"/>
  <c r="A387" i="6"/>
  <c r="H382" i="6"/>
  <c r="L382" i="6"/>
  <c r="G382" i="6"/>
  <c r="Q382" i="6"/>
  <c r="F382" i="6"/>
  <c r="P382" i="6"/>
  <c r="J382" i="6"/>
  <c r="O382" i="6"/>
  <c r="N382" i="6"/>
  <c r="I382" i="6"/>
  <c r="M373" i="6"/>
  <c r="M374" i="6" s="1"/>
  <c r="J325" i="6"/>
  <c r="J326" i="6" s="1"/>
  <c r="I229" i="6"/>
  <c r="I230" i="6" s="1"/>
  <c r="G325" i="6"/>
  <c r="G326" i="6" s="1"/>
  <c r="I325" i="6"/>
  <c r="I326" i="6" s="1"/>
  <c r="M325" i="6"/>
  <c r="M326" i="6" s="1"/>
  <c r="I334" i="6"/>
  <c r="N334" i="6"/>
  <c r="H334" i="6"/>
  <c r="K334" i="6"/>
  <c r="F334" i="6"/>
  <c r="A339" i="6"/>
  <c r="J334" i="6"/>
  <c r="G334" i="6"/>
  <c r="O334" i="6"/>
  <c r="P334" i="6"/>
  <c r="M334" i="6"/>
  <c r="L334" i="6"/>
  <c r="Q334" i="6"/>
  <c r="Q320" i="6"/>
  <c r="Q321" i="6" s="1"/>
  <c r="F321" i="6"/>
  <c r="O325" i="6"/>
  <c r="O326" i="6" s="1"/>
  <c r="G328" i="6"/>
  <c r="G330" i="6" s="1"/>
  <c r="G331" i="6" s="1"/>
  <c r="P328" i="6"/>
  <c r="P330" i="6" s="1"/>
  <c r="P331" i="6" s="1"/>
  <c r="O328" i="6"/>
  <c r="O330" i="6" s="1"/>
  <c r="O331" i="6" s="1"/>
  <c r="L328" i="6"/>
  <c r="L330" i="6" s="1"/>
  <c r="L331" i="6" s="1"/>
  <c r="N328" i="6"/>
  <c r="N330" i="6" s="1"/>
  <c r="N331" i="6" s="1"/>
  <c r="I328" i="6"/>
  <c r="I330" i="6" s="1"/>
  <c r="I331" i="6" s="1"/>
  <c r="K328" i="6"/>
  <c r="K330" i="6" s="1"/>
  <c r="K331" i="6" s="1"/>
  <c r="J328" i="6"/>
  <c r="F328" i="6"/>
  <c r="F330" i="6" s="1"/>
  <c r="Q328" i="6"/>
  <c r="M328" i="6"/>
  <c r="M330" i="6" s="1"/>
  <c r="M331" i="6" s="1"/>
  <c r="A333" i="6"/>
  <c r="H328" i="6"/>
  <c r="H330" i="6" s="1"/>
  <c r="H331" i="6" s="1"/>
  <c r="N325" i="6"/>
  <c r="N326" i="6" s="1"/>
  <c r="F325" i="6"/>
  <c r="H277" i="6"/>
  <c r="H278" i="6" s="1"/>
  <c r="I277" i="6"/>
  <c r="I278" i="6" s="1"/>
  <c r="Q272" i="6"/>
  <c r="Q273" i="6" s="1"/>
  <c r="P277" i="6"/>
  <c r="P278" i="6" s="1"/>
  <c r="J277" i="6"/>
  <c r="J278" i="6" s="1"/>
  <c r="K229" i="6"/>
  <c r="K230" i="6" s="1"/>
  <c r="M277" i="6"/>
  <c r="M278" i="6" s="1"/>
  <c r="A285" i="6"/>
  <c r="H280" i="6"/>
  <c r="H282" i="6" s="1"/>
  <c r="H283" i="6" s="1"/>
  <c r="Q280" i="6"/>
  <c r="I280" i="6"/>
  <c r="I282" i="6" s="1"/>
  <c r="I283" i="6" s="1"/>
  <c r="N280" i="6"/>
  <c r="P280" i="6"/>
  <c r="P282" i="6" s="1"/>
  <c r="P283" i="6" s="1"/>
  <c r="M280" i="6"/>
  <c r="M282" i="6" s="1"/>
  <c r="M283" i="6" s="1"/>
  <c r="L280" i="6"/>
  <c r="J280" i="6"/>
  <c r="J282" i="6" s="1"/>
  <c r="J283" i="6" s="1"/>
  <c r="O280" i="6"/>
  <c r="O282" i="6" s="1"/>
  <c r="O283" i="6" s="1"/>
  <c r="G280" i="6"/>
  <c r="G282" i="6" s="1"/>
  <c r="G283" i="6" s="1"/>
  <c r="F280" i="6"/>
  <c r="F282" i="6" s="1"/>
  <c r="K280" i="6"/>
  <c r="K282" i="6" s="1"/>
  <c r="K283" i="6" s="1"/>
  <c r="N277" i="6"/>
  <c r="N278" i="6" s="1"/>
  <c r="L277" i="6"/>
  <c r="L278" i="6" s="1"/>
  <c r="G277" i="6"/>
  <c r="G278" i="6" s="1"/>
  <c r="F277" i="6"/>
  <c r="F286" i="6"/>
  <c r="Q286" i="6"/>
  <c r="L286" i="6"/>
  <c r="H286" i="6"/>
  <c r="K286" i="6"/>
  <c r="M286" i="6"/>
  <c r="J286" i="6"/>
  <c r="I286" i="6"/>
  <c r="O286" i="6"/>
  <c r="P286" i="6"/>
  <c r="G286" i="6"/>
  <c r="A291" i="6"/>
  <c r="N286" i="6"/>
  <c r="O277" i="6"/>
  <c r="O278" i="6" s="1"/>
  <c r="K277" i="6"/>
  <c r="K278" i="6" s="1"/>
  <c r="P229" i="6"/>
  <c r="P230" i="6" s="1"/>
  <c r="N195" i="6"/>
  <c r="N200" i="6" s="1"/>
  <c r="F229" i="6"/>
  <c r="F230" i="6" s="1"/>
  <c r="N229" i="6"/>
  <c r="N230" i="6" s="1"/>
  <c r="J229" i="6"/>
  <c r="J230" i="6" s="1"/>
  <c r="L229" i="6"/>
  <c r="L230" i="6" s="1"/>
  <c r="I238" i="6"/>
  <c r="M238" i="6"/>
  <c r="G238" i="6"/>
  <c r="N238" i="6"/>
  <c r="P238" i="6"/>
  <c r="A243" i="6"/>
  <c r="J238" i="6"/>
  <c r="Q238" i="6"/>
  <c r="K238" i="6"/>
  <c r="O238" i="6"/>
  <c r="H238" i="6"/>
  <c r="F238" i="6"/>
  <c r="L238" i="6"/>
  <c r="O229" i="6"/>
  <c r="O230" i="6" s="1"/>
  <c r="G229" i="6"/>
  <c r="G230" i="6" s="1"/>
  <c r="M229" i="6"/>
  <c r="M230" i="6" s="1"/>
  <c r="H229" i="6"/>
  <c r="H230" i="6" s="1"/>
  <c r="F225" i="6"/>
  <c r="Q224" i="6"/>
  <c r="Q225" i="6" s="1"/>
  <c r="L232" i="6"/>
  <c r="L234" i="6" s="1"/>
  <c r="L235" i="6" s="1"/>
  <c r="I232" i="6"/>
  <c r="I234" i="6" s="1"/>
  <c r="I235" i="6" s="1"/>
  <c r="K232" i="6"/>
  <c r="K234" i="6" s="1"/>
  <c r="K235" i="6" s="1"/>
  <c r="P232" i="6"/>
  <c r="M232" i="6"/>
  <c r="M234" i="6" s="1"/>
  <c r="M235" i="6" s="1"/>
  <c r="G232" i="6"/>
  <c r="Q232" i="6"/>
  <c r="N232" i="6"/>
  <c r="N234" i="6" s="1"/>
  <c r="N235" i="6" s="1"/>
  <c r="J232" i="6"/>
  <c r="J234" i="6" s="1"/>
  <c r="J235" i="6" s="1"/>
  <c r="A237" i="6"/>
  <c r="O232" i="6"/>
  <c r="O234" i="6" s="1"/>
  <c r="O235" i="6" s="1"/>
  <c r="H232" i="6"/>
  <c r="H234" i="6" s="1"/>
  <c r="H235" i="6" s="1"/>
  <c r="F232" i="6"/>
  <c r="F234" i="6" s="1"/>
  <c r="G200" i="6"/>
  <c r="H195" i="6"/>
  <c r="H200" i="6" s="1"/>
  <c r="J195" i="6"/>
  <c r="J200" i="6" s="1"/>
  <c r="P195" i="6"/>
  <c r="P200" i="6" s="1"/>
  <c r="L195" i="6"/>
  <c r="L200" i="6" s="1"/>
  <c r="O195" i="6"/>
  <c r="O200" i="6" s="1"/>
  <c r="K195" i="6"/>
  <c r="K200" i="6" s="1"/>
  <c r="M195" i="6"/>
  <c r="M200" i="6" s="1"/>
  <c r="Q195" i="6"/>
  <c r="Q200" i="6" s="1"/>
  <c r="Q181" i="6"/>
  <c r="Q182" i="6" s="1"/>
  <c r="F195" i="6"/>
  <c r="F200" i="6" s="1"/>
  <c r="I195" i="6"/>
  <c r="I200" i="6" s="1"/>
  <c r="F187" i="6"/>
  <c r="K186" i="6"/>
  <c r="K187" i="6" s="1"/>
  <c r="G189" i="6"/>
  <c r="G191" i="6" s="1"/>
  <c r="G192" i="6" s="1"/>
  <c r="Q189" i="6"/>
  <c r="N189" i="6"/>
  <c r="A194" i="6"/>
  <c r="O189" i="6"/>
  <c r="O191" i="6" s="1"/>
  <c r="O192" i="6" s="1"/>
  <c r="F189" i="6"/>
  <c r="M189" i="6"/>
  <c r="P189" i="6"/>
  <c r="P191" i="6" s="1"/>
  <c r="P192" i="6" s="1"/>
  <c r="L189" i="6"/>
  <c r="L191" i="6" s="1"/>
  <c r="L192" i="6" s="1"/>
  <c r="H189" i="6"/>
  <c r="K189" i="6"/>
  <c r="K191" i="6" s="1"/>
  <c r="K192" i="6" s="1"/>
  <c r="J189" i="6"/>
  <c r="I189" i="6"/>
  <c r="Q133" i="6"/>
  <c r="Q134" i="6" s="1"/>
  <c r="A146" i="6"/>
  <c r="M141" i="6"/>
  <c r="M143" i="6" s="1"/>
  <c r="M144" i="6" s="1"/>
  <c r="J141" i="6"/>
  <c r="J143" i="6" s="1"/>
  <c r="J144" i="6" s="1"/>
  <c r="H141" i="6"/>
  <c r="H143" i="6" s="1"/>
  <c r="H144" i="6" s="1"/>
  <c r="O141" i="6"/>
  <c r="O143" i="6" s="1"/>
  <c r="O144" i="6" s="1"/>
  <c r="G141" i="6"/>
  <c r="G143" i="6" s="1"/>
  <c r="G144" i="6" s="1"/>
  <c r="N141" i="6"/>
  <c r="L141" i="6"/>
  <c r="L143" i="6" s="1"/>
  <c r="L144" i="6" s="1"/>
  <c r="F141" i="6"/>
  <c r="K141" i="6"/>
  <c r="K143" i="6" s="1"/>
  <c r="K144" i="6" s="1"/>
  <c r="Q141" i="6"/>
  <c r="I141" i="6"/>
  <c r="I143" i="6" s="1"/>
  <c r="I144" i="6" s="1"/>
  <c r="P141" i="6"/>
  <c r="P143" i="6" s="1"/>
  <c r="P144" i="6" s="1"/>
  <c r="Q147" i="6"/>
  <c r="Q152" i="6" s="1"/>
  <c r="I147" i="6"/>
  <c r="I152" i="6" s="1"/>
  <c r="F147" i="6"/>
  <c r="F152" i="6" s="1"/>
  <c r="L147" i="6"/>
  <c r="L152" i="6" s="1"/>
  <c r="K147" i="6"/>
  <c r="K152" i="6" s="1"/>
  <c r="P147" i="6"/>
  <c r="P152" i="6" s="1"/>
  <c r="H147" i="6"/>
  <c r="H152" i="6" s="1"/>
  <c r="J147" i="6"/>
  <c r="J152" i="6" s="1"/>
  <c r="O147" i="6"/>
  <c r="O152" i="6" s="1"/>
  <c r="G147" i="6"/>
  <c r="G152" i="6" s="1"/>
  <c r="N147" i="6"/>
  <c r="N152" i="6" s="1"/>
  <c r="M147" i="6"/>
  <c r="M152" i="6" s="1"/>
  <c r="K138" i="6"/>
  <c r="K139" i="6" s="1"/>
  <c r="M138" i="6"/>
  <c r="M139" i="6" s="1"/>
  <c r="H138" i="6"/>
  <c r="H139" i="6" s="1"/>
  <c r="L138" i="6"/>
  <c r="L139" i="6" s="1"/>
  <c r="F139" i="6"/>
  <c r="P92" i="5"/>
  <c r="F91" i="5"/>
  <c r="O80" i="5"/>
  <c r="O92" i="5"/>
  <c r="E29" i="10" l="1"/>
  <c r="E39" i="10"/>
  <c r="E34" i="10"/>
  <c r="E24" i="10"/>
  <c r="L522" i="6"/>
  <c r="L523" i="6" s="1"/>
  <c r="F523" i="6"/>
  <c r="N525" i="6"/>
  <c r="O525" i="6"/>
  <c r="O527" i="6" s="1"/>
  <c r="O528" i="6" s="1"/>
  <c r="K525" i="6"/>
  <c r="G525" i="6"/>
  <c r="G527" i="6" s="1"/>
  <c r="G528" i="6" s="1"/>
  <c r="F525" i="6"/>
  <c r="P525" i="6"/>
  <c r="P527" i="6" s="1"/>
  <c r="P528" i="6" s="1"/>
  <c r="L525" i="6"/>
  <c r="L527" i="6" s="1"/>
  <c r="L528" i="6" s="1"/>
  <c r="H525" i="6"/>
  <c r="H527" i="6" s="1"/>
  <c r="H528" i="6" s="1"/>
  <c r="I525" i="6"/>
  <c r="I527" i="6" s="1"/>
  <c r="I528" i="6" s="1"/>
  <c r="A530" i="6"/>
  <c r="Q525" i="6"/>
  <c r="J525" i="6"/>
  <c r="J527" i="6" s="1"/>
  <c r="J528" i="6" s="1"/>
  <c r="M525" i="6"/>
  <c r="F518" i="6"/>
  <c r="Q517" i="6"/>
  <c r="Q518" i="6" s="1"/>
  <c r="M531" i="6"/>
  <c r="M536" i="6" s="1"/>
  <c r="J531" i="6"/>
  <c r="J536" i="6" s="1"/>
  <c r="F531" i="6"/>
  <c r="F536" i="6" s="1"/>
  <c r="N531" i="6"/>
  <c r="N536" i="6" s="1"/>
  <c r="P531" i="6"/>
  <c r="P536" i="6" s="1"/>
  <c r="H531" i="6"/>
  <c r="H536" i="6" s="1"/>
  <c r="O531" i="6"/>
  <c r="O536" i="6" s="1"/>
  <c r="Q531" i="6"/>
  <c r="Q536" i="6" s="1"/>
  <c r="G531" i="6"/>
  <c r="G536" i="6" s="1"/>
  <c r="I531" i="6"/>
  <c r="I536" i="6" s="1"/>
  <c r="L531" i="6"/>
  <c r="L536" i="6" s="1"/>
  <c r="K531" i="6"/>
  <c r="K536" i="6" s="1"/>
  <c r="F470" i="6"/>
  <c r="Q469" i="6"/>
  <c r="Q470" i="6" s="1"/>
  <c r="L474" i="6"/>
  <c r="L475" i="6" s="1"/>
  <c r="P477" i="6"/>
  <c r="P479" i="6" s="1"/>
  <c r="P480" i="6" s="1"/>
  <c r="M477" i="6"/>
  <c r="M479" i="6" s="1"/>
  <c r="M480" i="6" s="1"/>
  <c r="G477" i="6"/>
  <c r="G479" i="6" s="1"/>
  <c r="G480" i="6" s="1"/>
  <c r="H477" i="6"/>
  <c r="H479" i="6" s="1"/>
  <c r="H480" i="6" s="1"/>
  <c r="L477" i="6"/>
  <c r="L479" i="6" s="1"/>
  <c r="L480" i="6" s="1"/>
  <c r="N477" i="6"/>
  <c r="K477" i="6"/>
  <c r="K479" i="6" s="1"/>
  <c r="K480" i="6" s="1"/>
  <c r="A482" i="6"/>
  <c r="J477" i="6"/>
  <c r="J479" i="6" s="1"/>
  <c r="J480" i="6" s="1"/>
  <c r="O477" i="6"/>
  <c r="O479" i="6" s="1"/>
  <c r="O480" i="6" s="1"/>
  <c r="I477" i="6"/>
  <c r="I479" i="6" s="1"/>
  <c r="I480" i="6" s="1"/>
  <c r="Q477" i="6"/>
  <c r="F477" i="6"/>
  <c r="F479" i="6" s="1"/>
  <c r="F474" i="6"/>
  <c r="J474" i="6"/>
  <c r="J475" i="6" s="1"/>
  <c r="P474" i="6"/>
  <c r="P475" i="6" s="1"/>
  <c r="H474" i="6"/>
  <c r="H475" i="6" s="1"/>
  <c r="H483" i="6"/>
  <c r="N483" i="6"/>
  <c r="N488" i="6" s="1"/>
  <c r="I483" i="6"/>
  <c r="I488" i="6" s="1"/>
  <c r="M483" i="6"/>
  <c r="M488" i="6" s="1"/>
  <c r="O483" i="6"/>
  <c r="O488" i="6" s="1"/>
  <c r="Q483" i="6"/>
  <c r="Q488" i="6" s="1"/>
  <c r="G483" i="6"/>
  <c r="G488" i="6" s="1"/>
  <c r="L483" i="6"/>
  <c r="L488" i="6" s="1"/>
  <c r="P483" i="6"/>
  <c r="P488" i="6" s="1"/>
  <c r="F483" i="6"/>
  <c r="F488" i="6" s="1"/>
  <c r="J483" i="6"/>
  <c r="J488" i="6" s="1"/>
  <c r="K483" i="6"/>
  <c r="K488" i="6" s="1"/>
  <c r="G474" i="6"/>
  <c r="G475" i="6" s="1"/>
  <c r="I435" i="6"/>
  <c r="I440" i="6" s="1"/>
  <c r="L435" i="6"/>
  <c r="L440" i="6" s="1"/>
  <c r="F435" i="6"/>
  <c r="K435" i="6"/>
  <c r="K440" i="6" s="1"/>
  <c r="H435" i="6"/>
  <c r="O435" i="6"/>
  <c r="O440" i="6" s="1"/>
  <c r="N435" i="6"/>
  <c r="N440" i="6" s="1"/>
  <c r="M435" i="6"/>
  <c r="M440" i="6" s="1"/>
  <c r="J435" i="6"/>
  <c r="J440" i="6" s="1"/>
  <c r="P435" i="6"/>
  <c r="P440" i="6" s="1"/>
  <c r="G435" i="6"/>
  <c r="Q435" i="6"/>
  <c r="Q440" i="6" s="1"/>
  <c r="F427" i="6"/>
  <c r="Q421" i="6"/>
  <c r="Q422" i="6" s="1"/>
  <c r="F429" i="6"/>
  <c r="M429" i="6"/>
  <c r="M431" i="6" s="1"/>
  <c r="M432" i="6" s="1"/>
  <c r="I429" i="6"/>
  <c r="I431" i="6" s="1"/>
  <c r="I432" i="6" s="1"/>
  <c r="P429" i="6"/>
  <c r="P431" i="6" s="1"/>
  <c r="P432" i="6" s="1"/>
  <c r="L429" i="6"/>
  <c r="L431" i="6" s="1"/>
  <c r="L432" i="6" s="1"/>
  <c r="H429" i="6"/>
  <c r="H431" i="6" s="1"/>
  <c r="H432" i="6" s="1"/>
  <c r="Q429" i="6"/>
  <c r="K429" i="6"/>
  <c r="A434" i="6"/>
  <c r="J429" i="6"/>
  <c r="J431" i="6" s="1"/>
  <c r="J432" i="6" s="1"/>
  <c r="O429" i="6"/>
  <c r="G429" i="6"/>
  <c r="G431" i="6" s="1"/>
  <c r="G432" i="6" s="1"/>
  <c r="N429" i="6"/>
  <c r="N431" i="6" s="1"/>
  <c r="N432" i="6" s="1"/>
  <c r="N426" i="6"/>
  <c r="N427" i="6" s="1"/>
  <c r="H426" i="6"/>
  <c r="H427" i="6" s="1"/>
  <c r="Q378" i="6"/>
  <c r="Q379" i="6" s="1"/>
  <c r="F374" i="6"/>
  <c r="Q373" i="6"/>
  <c r="Q374" i="6" s="1"/>
  <c r="F379" i="6"/>
  <c r="O381" i="6"/>
  <c r="P381" i="6"/>
  <c r="P383" i="6" s="1"/>
  <c r="P384" i="6" s="1"/>
  <c r="A386" i="6"/>
  <c r="Q381" i="6"/>
  <c r="G381" i="6"/>
  <c r="G383" i="6" s="1"/>
  <c r="G384" i="6" s="1"/>
  <c r="M381" i="6"/>
  <c r="M383" i="6" s="1"/>
  <c r="M384" i="6" s="1"/>
  <c r="K381" i="6"/>
  <c r="N381" i="6"/>
  <c r="N383" i="6" s="1"/>
  <c r="N384" i="6" s="1"/>
  <c r="J381" i="6"/>
  <c r="J383" i="6" s="1"/>
  <c r="J384" i="6" s="1"/>
  <c r="F381" i="6"/>
  <c r="F383" i="6" s="1"/>
  <c r="F384" i="6" s="1"/>
  <c r="I381" i="6"/>
  <c r="I383" i="6" s="1"/>
  <c r="I384" i="6" s="1"/>
  <c r="L381" i="6"/>
  <c r="L383" i="6" s="1"/>
  <c r="L384" i="6" s="1"/>
  <c r="H381" i="6"/>
  <c r="H383" i="6" s="1"/>
  <c r="H384" i="6" s="1"/>
  <c r="H387" i="6"/>
  <c r="H392" i="6" s="1"/>
  <c r="J387" i="6"/>
  <c r="J392" i="6" s="1"/>
  <c r="K387" i="6"/>
  <c r="K392" i="6" s="1"/>
  <c r="P387" i="6"/>
  <c r="P392" i="6" s="1"/>
  <c r="N387" i="6"/>
  <c r="N392" i="6" s="1"/>
  <c r="O387" i="6"/>
  <c r="O392" i="6" s="1"/>
  <c r="I387" i="6"/>
  <c r="I392" i="6" s="1"/>
  <c r="Q387" i="6"/>
  <c r="Q392" i="6" s="1"/>
  <c r="G387" i="6"/>
  <c r="G392" i="6" s="1"/>
  <c r="F387" i="6"/>
  <c r="F392" i="6" s="1"/>
  <c r="M387" i="6"/>
  <c r="M392" i="6" s="1"/>
  <c r="L387" i="6"/>
  <c r="L392" i="6" s="1"/>
  <c r="J330" i="6"/>
  <c r="J331" i="6" s="1"/>
  <c r="F331" i="6"/>
  <c r="F326" i="6"/>
  <c r="Q325" i="6"/>
  <c r="Q326" i="6" s="1"/>
  <c r="N333" i="6"/>
  <c r="N335" i="6" s="1"/>
  <c r="N336" i="6" s="1"/>
  <c r="P333" i="6"/>
  <c r="P335" i="6" s="1"/>
  <c r="P336" i="6" s="1"/>
  <c r="M333" i="6"/>
  <c r="M335" i="6" s="1"/>
  <c r="M336" i="6" s="1"/>
  <c r="Q333" i="6"/>
  <c r="A338" i="6"/>
  <c r="I333" i="6"/>
  <c r="H333" i="6"/>
  <c r="H335" i="6" s="1"/>
  <c r="H336" i="6" s="1"/>
  <c r="F333" i="6"/>
  <c r="F335" i="6" s="1"/>
  <c r="L333" i="6"/>
  <c r="L335" i="6" s="1"/>
  <c r="L336" i="6" s="1"/>
  <c r="J333" i="6"/>
  <c r="J335" i="6" s="1"/>
  <c r="J336" i="6" s="1"/>
  <c r="O333" i="6"/>
  <c r="O335" i="6" s="1"/>
  <c r="O336" i="6" s="1"/>
  <c r="G333" i="6"/>
  <c r="K333" i="6"/>
  <c r="H339" i="6"/>
  <c r="H344" i="6" s="1"/>
  <c r="M339" i="6"/>
  <c r="M344" i="6" s="1"/>
  <c r="N339" i="6"/>
  <c r="N344" i="6" s="1"/>
  <c r="F339" i="6"/>
  <c r="F344" i="6" s="1"/>
  <c r="K339" i="6"/>
  <c r="K344" i="6" s="1"/>
  <c r="I339" i="6"/>
  <c r="I344" i="6" s="1"/>
  <c r="O339" i="6"/>
  <c r="O344" i="6" s="1"/>
  <c r="L339" i="6"/>
  <c r="L344" i="6" s="1"/>
  <c r="J339" i="6"/>
  <c r="J344" i="6" s="1"/>
  <c r="G339" i="6"/>
  <c r="G344" i="6" s="1"/>
  <c r="Q339" i="6"/>
  <c r="Q344" i="6" s="1"/>
  <c r="P339" i="6"/>
  <c r="P344" i="6" s="1"/>
  <c r="F283" i="6"/>
  <c r="N282" i="6"/>
  <c r="N283" i="6" s="1"/>
  <c r="F278" i="6"/>
  <c r="Q277" i="6"/>
  <c r="Q278" i="6" s="1"/>
  <c r="P285" i="6"/>
  <c r="K285" i="6"/>
  <c r="K287" i="6" s="1"/>
  <c r="K288" i="6" s="1"/>
  <c r="H285" i="6"/>
  <c r="J285" i="6"/>
  <c r="M285" i="6"/>
  <c r="N285" i="6"/>
  <c r="N287" i="6" s="1"/>
  <c r="N288" i="6" s="1"/>
  <c r="F285" i="6"/>
  <c r="F287" i="6" s="1"/>
  <c r="A290" i="6"/>
  <c r="Q285" i="6"/>
  <c r="O285" i="6"/>
  <c r="L285" i="6"/>
  <c r="L287" i="6" s="1"/>
  <c r="L288" i="6" s="1"/>
  <c r="G285" i="6"/>
  <c r="G287" i="6" s="1"/>
  <c r="G288" i="6" s="1"/>
  <c r="I285" i="6"/>
  <c r="I287" i="6" s="1"/>
  <c r="I288" i="6" s="1"/>
  <c r="L282" i="6"/>
  <c r="L283" i="6" s="1"/>
  <c r="I291" i="6"/>
  <c r="I296" i="6" s="1"/>
  <c r="K291" i="6"/>
  <c r="K296" i="6" s="1"/>
  <c r="F291" i="6"/>
  <c r="F296" i="6" s="1"/>
  <c r="M291" i="6"/>
  <c r="M296" i="6" s="1"/>
  <c r="O291" i="6"/>
  <c r="O296" i="6" s="1"/>
  <c r="G291" i="6"/>
  <c r="G296" i="6" s="1"/>
  <c r="Q291" i="6"/>
  <c r="Q296" i="6" s="1"/>
  <c r="L291" i="6"/>
  <c r="L296" i="6" s="1"/>
  <c r="P291" i="6"/>
  <c r="P296" i="6" s="1"/>
  <c r="J291" i="6"/>
  <c r="J296" i="6" s="1"/>
  <c r="H291" i="6"/>
  <c r="H296" i="6" s="1"/>
  <c r="N291" i="6"/>
  <c r="N296" i="6" s="1"/>
  <c r="G234" i="6"/>
  <c r="G235" i="6" s="1"/>
  <c r="N237" i="6"/>
  <c r="J237" i="6"/>
  <c r="J239" i="6" s="1"/>
  <c r="J240" i="6" s="1"/>
  <c r="L237" i="6"/>
  <c r="P237" i="6"/>
  <c r="P239" i="6" s="1"/>
  <c r="P240" i="6" s="1"/>
  <c r="F237" i="6"/>
  <c r="F239" i="6" s="1"/>
  <c r="K237" i="6"/>
  <c r="G237" i="6"/>
  <c r="G239" i="6" s="1"/>
  <c r="G240" i="6" s="1"/>
  <c r="M237" i="6"/>
  <c r="M239" i="6" s="1"/>
  <c r="M240" i="6" s="1"/>
  <c r="H237" i="6"/>
  <c r="I237" i="6"/>
  <c r="I239" i="6" s="1"/>
  <c r="I240" i="6" s="1"/>
  <c r="A242" i="6"/>
  <c r="Q237" i="6"/>
  <c r="O237" i="6"/>
  <c r="I243" i="6"/>
  <c r="I248" i="6" s="1"/>
  <c r="K243" i="6"/>
  <c r="K248" i="6" s="1"/>
  <c r="N243" i="6"/>
  <c r="N248" i="6" s="1"/>
  <c r="L243" i="6"/>
  <c r="L248" i="6" s="1"/>
  <c r="H243" i="6"/>
  <c r="H248" i="6" s="1"/>
  <c r="M243" i="6"/>
  <c r="M248" i="6" s="1"/>
  <c r="Q243" i="6"/>
  <c r="Q248" i="6" s="1"/>
  <c r="P243" i="6"/>
  <c r="P248" i="6" s="1"/>
  <c r="J243" i="6"/>
  <c r="J248" i="6" s="1"/>
  <c r="O243" i="6"/>
  <c r="O248" i="6" s="1"/>
  <c r="G243" i="6"/>
  <c r="G248" i="6" s="1"/>
  <c r="F243" i="6"/>
  <c r="F248" i="6" s="1"/>
  <c r="F235" i="6"/>
  <c r="P234" i="6"/>
  <c r="P235" i="6" s="1"/>
  <c r="Q229" i="6"/>
  <c r="Q230" i="6" s="1"/>
  <c r="I191" i="6"/>
  <c r="I192" i="6" s="1"/>
  <c r="J191" i="6"/>
  <c r="J192" i="6" s="1"/>
  <c r="N191" i="6"/>
  <c r="N192" i="6" s="1"/>
  <c r="H191" i="6"/>
  <c r="H192" i="6" s="1"/>
  <c r="Q186" i="6"/>
  <c r="Q187" i="6" s="1"/>
  <c r="G194" i="6"/>
  <c r="N194" i="6"/>
  <c r="N196" i="6" s="1"/>
  <c r="N197" i="6" s="1"/>
  <c r="I194" i="6"/>
  <c r="I196" i="6" s="1"/>
  <c r="I197" i="6" s="1"/>
  <c r="J194" i="6"/>
  <c r="J196" i="6" s="1"/>
  <c r="J197" i="6" s="1"/>
  <c r="F194" i="6"/>
  <c r="F196" i="6" s="1"/>
  <c r="F197" i="6" s="1"/>
  <c r="H194" i="6"/>
  <c r="H196" i="6" s="1"/>
  <c r="H197" i="6" s="1"/>
  <c r="M194" i="6"/>
  <c r="M196" i="6" s="1"/>
  <c r="M197" i="6" s="1"/>
  <c r="Q194" i="6"/>
  <c r="Q199" i="6" s="1"/>
  <c r="K194" i="6"/>
  <c r="P194" i="6"/>
  <c r="L194" i="6"/>
  <c r="O194" i="6"/>
  <c r="M191" i="6"/>
  <c r="M192" i="6" s="1"/>
  <c r="F191" i="6"/>
  <c r="Q138" i="6"/>
  <c r="Q139" i="6" s="1"/>
  <c r="M146" i="6"/>
  <c r="Q146" i="6"/>
  <c r="Q151" i="6" s="1"/>
  <c r="F146" i="6"/>
  <c r="F148" i="6" s="1"/>
  <c r="L146" i="6"/>
  <c r="J146" i="6"/>
  <c r="J148" i="6" s="1"/>
  <c r="J149" i="6" s="1"/>
  <c r="I146" i="6"/>
  <c r="I148" i="6" s="1"/>
  <c r="I149" i="6" s="1"/>
  <c r="P146" i="6"/>
  <c r="P148" i="6" s="1"/>
  <c r="P149" i="6" s="1"/>
  <c r="G146" i="6"/>
  <c r="K146" i="6"/>
  <c r="H146" i="6"/>
  <c r="H148" i="6" s="1"/>
  <c r="H149" i="6" s="1"/>
  <c r="O146" i="6"/>
  <c r="O148" i="6" s="1"/>
  <c r="O149" i="6" s="1"/>
  <c r="N146" i="6"/>
  <c r="N148" i="6" s="1"/>
  <c r="N149" i="6" s="1"/>
  <c r="N143" i="6"/>
  <c r="N144" i="6" s="1"/>
  <c r="F143" i="6"/>
  <c r="O93" i="5"/>
  <c r="P97" i="5" s="1"/>
  <c r="P103" i="5" s="1"/>
  <c r="Q80" i="5"/>
  <c r="R80" i="5" s="1"/>
  <c r="P41" i="6"/>
  <c r="O41" i="6"/>
  <c r="N41" i="6"/>
  <c r="M41" i="6"/>
  <c r="L41" i="6"/>
  <c r="K41" i="6"/>
  <c r="J41" i="6"/>
  <c r="I41" i="6"/>
  <c r="H41" i="6"/>
  <c r="G41" i="6"/>
  <c r="F41" i="6"/>
  <c r="P40" i="7"/>
  <c r="O40" i="7"/>
  <c r="N40" i="7"/>
  <c r="M40" i="7"/>
  <c r="L40" i="7"/>
  <c r="K40" i="7"/>
  <c r="J40" i="7"/>
  <c r="I40" i="7"/>
  <c r="H40" i="7"/>
  <c r="G40" i="7"/>
  <c r="F40" i="7"/>
  <c r="P39" i="7"/>
  <c r="O39" i="7"/>
  <c r="N39" i="7"/>
  <c r="M39" i="7"/>
  <c r="L39" i="7"/>
  <c r="K39" i="7"/>
  <c r="J39" i="7"/>
  <c r="I39" i="7"/>
  <c r="H39" i="7"/>
  <c r="G39" i="7"/>
  <c r="F39" i="7"/>
  <c r="P38" i="7"/>
  <c r="O38" i="7"/>
  <c r="N38" i="7"/>
  <c r="M38" i="7"/>
  <c r="L38" i="7"/>
  <c r="K38" i="7"/>
  <c r="J38" i="7"/>
  <c r="I38" i="7"/>
  <c r="H38" i="7"/>
  <c r="G38" i="7"/>
  <c r="F38" i="7"/>
  <c r="P37" i="7"/>
  <c r="O37" i="7"/>
  <c r="N37" i="7"/>
  <c r="M37" i="7"/>
  <c r="L37" i="7"/>
  <c r="K37" i="7"/>
  <c r="J37" i="7"/>
  <c r="I37" i="7"/>
  <c r="H37" i="7"/>
  <c r="G37" i="7"/>
  <c r="F37" i="7"/>
  <c r="P36" i="7"/>
  <c r="O36" i="7"/>
  <c r="N36" i="7"/>
  <c r="M36" i="7"/>
  <c r="L36" i="7"/>
  <c r="K36" i="7"/>
  <c r="J36" i="7"/>
  <c r="I36" i="7"/>
  <c r="H36" i="7"/>
  <c r="G36" i="7"/>
  <c r="F36" i="7"/>
  <c r="P33" i="7"/>
  <c r="O33" i="7"/>
  <c r="N33" i="7"/>
  <c r="M33" i="7"/>
  <c r="L33" i="7"/>
  <c r="K33" i="7"/>
  <c r="J33" i="7"/>
  <c r="I33" i="7"/>
  <c r="H33" i="7"/>
  <c r="G33" i="7"/>
  <c r="F33" i="7"/>
  <c r="P32" i="7"/>
  <c r="O32" i="7"/>
  <c r="N32" i="7"/>
  <c r="M32" i="7"/>
  <c r="L32" i="7"/>
  <c r="K32" i="7"/>
  <c r="J32" i="7"/>
  <c r="I32" i="7"/>
  <c r="H32" i="7"/>
  <c r="G32" i="7"/>
  <c r="F32" i="7"/>
  <c r="P31" i="7"/>
  <c r="O31" i="7"/>
  <c r="N31" i="7"/>
  <c r="M31" i="7"/>
  <c r="L31" i="7"/>
  <c r="K31" i="7"/>
  <c r="J31" i="7"/>
  <c r="I31" i="7"/>
  <c r="H31" i="7"/>
  <c r="G31" i="7"/>
  <c r="F31" i="7"/>
  <c r="P29" i="7"/>
  <c r="O29" i="7"/>
  <c r="N29" i="7"/>
  <c r="M29" i="7"/>
  <c r="L29" i="7"/>
  <c r="K29" i="7"/>
  <c r="J29" i="7"/>
  <c r="I29" i="7"/>
  <c r="H29" i="7"/>
  <c r="G29" i="7"/>
  <c r="F29" i="7"/>
  <c r="P28" i="7"/>
  <c r="O28" i="7"/>
  <c r="N28" i="7"/>
  <c r="M28" i="7"/>
  <c r="L28" i="7"/>
  <c r="K28" i="7"/>
  <c r="J28" i="7"/>
  <c r="I28" i="7"/>
  <c r="H28" i="7"/>
  <c r="G28" i="7"/>
  <c r="F28" i="7"/>
  <c r="P26" i="7"/>
  <c r="O26" i="7"/>
  <c r="N26" i="7"/>
  <c r="M26" i="7"/>
  <c r="L26" i="7"/>
  <c r="K26" i="7"/>
  <c r="J26" i="7"/>
  <c r="I26" i="7"/>
  <c r="H26" i="7"/>
  <c r="G26" i="7"/>
  <c r="F26" i="7"/>
  <c r="P25" i="7"/>
  <c r="O25" i="7"/>
  <c r="N25" i="7"/>
  <c r="M25" i="7"/>
  <c r="L25" i="7"/>
  <c r="K25" i="7"/>
  <c r="J25" i="7"/>
  <c r="I25" i="7"/>
  <c r="H25" i="7"/>
  <c r="G25" i="7"/>
  <c r="F25" i="7"/>
  <c r="P23" i="7"/>
  <c r="O23" i="7"/>
  <c r="N23" i="7"/>
  <c r="M23" i="7"/>
  <c r="L23" i="7"/>
  <c r="K23" i="7"/>
  <c r="J23" i="7"/>
  <c r="I23" i="7"/>
  <c r="H23" i="7"/>
  <c r="G23" i="7"/>
  <c r="F23" i="7"/>
  <c r="P22" i="7"/>
  <c r="O22" i="7"/>
  <c r="N22" i="7"/>
  <c r="M22" i="7"/>
  <c r="L22" i="7"/>
  <c r="K22" i="7"/>
  <c r="J22" i="7"/>
  <c r="I22" i="7"/>
  <c r="H22" i="7"/>
  <c r="G22" i="7"/>
  <c r="F22" i="7"/>
  <c r="P20" i="7"/>
  <c r="O20" i="7"/>
  <c r="N20" i="7"/>
  <c r="M20" i="7"/>
  <c r="L20" i="7"/>
  <c r="K20" i="7"/>
  <c r="J20" i="7"/>
  <c r="I20" i="7"/>
  <c r="H20" i="7"/>
  <c r="G20" i="7"/>
  <c r="F20" i="7"/>
  <c r="P19" i="7"/>
  <c r="O19" i="7"/>
  <c r="N19" i="7"/>
  <c r="M19" i="7"/>
  <c r="L19" i="7"/>
  <c r="K19" i="7"/>
  <c r="J19" i="7"/>
  <c r="I19" i="7"/>
  <c r="H19" i="7"/>
  <c r="G19" i="7"/>
  <c r="F19" i="7"/>
  <c r="O26" i="8"/>
  <c r="N26" i="8"/>
  <c r="M26" i="8"/>
  <c r="L26" i="8"/>
  <c r="K26" i="8"/>
  <c r="J26" i="8"/>
  <c r="I26" i="8"/>
  <c r="H26" i="8"/>
  <c r="G26" i="8"/>
  <c r="F26" i="8"/>
  <c r="E26" i="8"/>
  <c r="O25" i="8"/>
  <c r="N25" i="8"/>
  <c r="M25" i="8"/>
  <c r="L25" i="8"/>
  <c r="K25" i="8"/>
  <c r="J25" i="8"/>
  <c r="I25" i="8"/>
  <c r="H25" i="8"/>
  <c r="G25" i="8"/>
  <c r="F25" i="8"/>
  <c r="E25" i="8"/>
  <c r="O24" i="8"/>
  <c r="N24" i="8"/>
  <c r="M24" i="8"/>
  <c r="L24" i="8"/>
  <c r="K24" i="8"/>
  <c r="J24" i="8"/>
  <c r="I24" i="8"/>
  <c r="H24" i="8"/>
  <c r="G24" i="8"/>
  <c r="F24" i="8"/>
  <c r="E24" i="8"/>
  <c r="O23" i="8"/>
  <c r="N23" i="8"/>
  <c r="M23" i="8"/>
  <c r="L23" i="8"/>
  <c r="K23" i="8"/>
  <c r="J23" i="8"/>
  <c r="I23" i="8"/>
  <c r="H23" i="8"/>
  <c r="G23" i="8"/>
  <c r="F23" i="8"/>
  <c r="E23" i="8"/>
  <c r="O22" i="8"/>
  <c r="N22" i="8"/>
  <c r="M22" i="8"/>
  <c r="L22" i="8"/>
  <c r="K22" i="8"/>
  <c r="J22" i="8"/>
  <c r="I22" i="8"/>
  <c r="H22" i="8"/>
  <c r="G22" i="8"/>
  <c r="F22" i="8"/>
  <c r="E22" i="8"/>
  <c r="O21" i="8"/>
  <c r="N21" i="8"/>
  <c r="M21" i="8"/>
  <c r="L21" i="8"/>
  <c r="K21" i="8"/>
  <c r="J21" i="8"/>
  <c r="I21" i="8"/>
  <c r="H21" i="8"/>
  <c r="G21" i="8"/>
  <c r="F21" i="8"/>
  <c r="E21" i="8"/>
  <c r="O20" i="8"/>
  <c r="N20" i="8"/>
  <c r="M20" i="8"/>
  <c r="L20" i="8"/>
  <c r="K20" i="8"/>
  <c r="J20" i="8"/>
  <c r="I20" i="8"/>
  <c r="H20" i="8"/>
  <c r="G20" i="8"/>
  <c r="F20" i="8"/>
  <c r="E20" i="8"/>
  <c r="O19" i="8"/>
  <c r="N19" i="8"/>
  <c r="M19" i="8"/>
  <c r="L19" i="8"/>
  <c r="K19" i="8"/>
  <c r="J19" i="8"/>
  <c r="I19" i="8"/>
  <c r="H19" i="8"/>
  <c r="G19" i="8"/>
  <c r="F19" i="8"/>
  <c r="E19" i="8"/>
  <c r="Q71" i="7"/>
  <c r="Q99" i="6" s="1"/>
  <c r="Q70" i="7"/>
  <c r="Q69" i="7"/>
  <c r="Q68" i="7"/>
  <c r="Q84" i="6" s="1"/>
  <c r="Q67" i="7"/>
  <c r="Q64" i="7"/>
  <c r="Q63" i="7"/>
  <c r="Q62" i="7"/>
  <c r="Q60" i="7"/>
  <c r="Q59" i="7"/>
  <c r="Q57" i="7"/>
  <c r="Q56" i="7"/>
  <c r="Q54" i="7"/>
  <c r="Q53" i="7"/>
  <c r="Q51" i="7"/>
  <c r="Q50" i="7"/>
  <c r="G18" i="6"/>
  <c r="H18" i="6" s="1"/>
  <c r="I18" i="6" s="1"/>
  <c r="J18" i="6" s="1"/>
  <c r="K18" i="6" s="1"/>
  <c r="L18" i="6" s="1"/>
  <c r="M18" i="6" s="1"/>
  <c r="N18" i="6" s="1"/>
  <c r="O18" i="6" s="1"/>
  <c r="Q89" i="6"/>
  <c r="G66" i="6"/>
  <c r="H66" i="6" s="1"/>
  <c r="I66" i="6" s="1"/>
  <c r="J66" i="6" s="1"/>
  <c r="K66" i="6" s="1"/>
  <c r="L66" i="6" s="1"/>
  <c r="M66" i="6" s="1"/>
  <c r="N66" i="6" s="1"/>
  <c r="O66" i="6" s="1"/>
  <c r="Q69" i="6" l="1"/>
  <c r="Q94" i="6"/>
  <c r="Q74" i="6"/>
  <c r="Q79" i="6"/>
  <c r="Q522" i="6"/>
  <c r="Q523" i="6" s="1"/>
  <c r="F527" i="6"/>
  <c r="K527" i="6"/>
  <c r="K528" i="6" s="1"/>
  <c r="O530" i="6"/>
  <c r="G530" i="6"/>
  <c r="P530" i="6"/>
  <c r="L530" i="6"/>
  <c r="L532" i="6" s="1"/>
  <c r="L533" i="6" s="1"/>
  <c r="K530" i="6"/>
  <c r="K532" i="6" s="1"/>
  <c r="K533" i="6" s="1"/>
  <c r="H530" i="6"/>
  <c r="N530" i="6"/>
  <c r="N532" i="6" s="1"/>
  <c r="N533" i="6" s="1"/>
  <c r="I530" i="6"/>
  <c r="F530" i="6"/>
  <c r="F532" i="6" s="1"/>
  <c r="J530" i="6"/>
  <c r="J532" i="6" s="1"/>
  <c r="J533" i="6" s="1"/>
  <c r="Q530" i="6"/>
  <c r="Q535" i="6" s="1"/>
  <c r="M530" i="6"/>
  <c r="M532" i="6" s="1"/>
  <c r="M533" i="6" s="1"/>
  <c r="M527" i="6"/>
  <c r="M528" i="6" s="1"/>
  <c r="N527" i="6"/>
  <c r="N528" i="6" s="1"/>
  <c r="Q474" i="6"/>
  <c r="Q475" i="6" s="1"/>
  <c r="F475" i="6"/>
  <c r="N479" i="6"/>
  <c r="N480" i="6" s="1"/>
  <c r="K482" i="6"/>
  <c r="O482" i="6"/>
  <c r="J482" i="6"/>
  <c r="G482" i="6"/>
  <c r="H482" i="6"/>
  <c r="H487" i="6" s="1"/>
  <c r="Q482" i="6"/>
  <c r="Q487" i="6" s="1"/>
  <c r="P482" i="6"/>
  <c r="N482" i="6"/>
  <c r="N484" i="6" s="1"/>
  <c r="N485" i="6" s="1"/>
  <c r="F482" i="6"/>
  <c r="F484" i="6" s="1"/>
  <c r="M482" i="6"/>
  <c r="M487" i="6" s="1"/>
  <c r="M489" i="6" s="1"/>
  <c r="M490" i="6" s="1"/>
  <c r="I482" i="6"/>
  <c r="L482" i="6"/>
  <c r="L484" i="6" s="1"/>
  <c r="L485" i="6" s="1"/>
  <c r="F480" i="6"/>
  <c r="H488" i="6"/>
  <c r="F431" i="6"/>
  <c r="K434" i="6"/>
  <c r="K436" i="6" s="1"/>
  <c r="K437" i="6" s="1"/>
  <c r="N434" i="6"/>
  <c r="Q434" i="6"/>
  <c r="Q439" i="6" s="1"/>
  <c r="F434" i="6"/>
  <c r="F439" i="6" s="1"/>
  <c r="J434" i="6"/>
  <c r="G434" i="6"/>
  <c r="G439" i="6" s="1"/>
  <c r="O434" i="6"/>
  <c r="O436" i="6" s="1"/>
  <c r="O437" i="6" s="1"/>
  <c r="P434" i="6"/>
  <c r="P436" i="6" s="1"/>
  <c r="P437" i="6" s="1"/>
  <c r="M434" i="6"/>
  <c r="I434" i="6"/>
  <c r="I436" i="6" s="1"/>
  <c r="I437" i="6" s="1"/>
  <c r="L434" i="6"/>
  <c r="L436" i="6" s="1"/>
  <c r="L437" i="6" s="1"/>
  <c r="H434" i="6"/>
  <c r="H439" i="6" s="1"/>
  <c r="F440" i="6"/>
  <c r="O431" i="6"/>
  <c r="O432" i="6" s="1"/>
  <c r="K431" i="6"/>
  <c r="K432" i="6" s="1"/>
  <c r="G440" i="6"/>
  <c r="Q426" i="6"/>
  <c r="Q427" i="6" s="1"/>
  <c r="H440" i="6"/>
  <c r="O383" i="6"/>
  <c r="O384" i="6" s="1"/>
  <c r="K383" i="6"/>
  <c r="K384" i="6" s="1"/>
  <c r="K386" i="6"/>
  <c r="K388" i="6" s="1"/>
  <c r="K389" i="6" s="1"/>
  <c r="O386" i="6"/>
  <c r="O388" i="6" s="1"/>
  <c r="O389" i="6" s="1"/>
  <c r="J386" i="6"/>
  <c r="P386" i="6"/>
  <c r="G386" i="6"/>
  <c r="F386" i="6"/>
  <c r="F388" i="6" s="1"/>
  <c r="F389" i="6" s="1"/>
  <c r="Q386" i="6"/>
  <c r="Q391" i="6" s="1"/>
  <c r="N386" i="6"/>
  <c r="N388" i="6" s="1"/>
  <c r="N389" i="6" s="1"/>
  <c r="M386" i="6"/>
  <c r="I386" i="6"/>
  <c r="L386" i="6"/>
  <c r="H386" i="6"/>
  <c r="I335" i="6"/>
  <c r="I336" i="6" s="1"/>
  <c r="F336" i="6"/>
  <c r="K335" i="6"/>
  <c r="K336" i="6" s="1"/>
  <c r="Q338" i="6"/>
  <c r="Q343" i="6" s="1"/>
  <c r="L338" i="6"/>
  <c r="L340" i="6" s="1"/>
  <c r="L341" i="6" s="1"/>
  <c r="J338" i="6"/>
  <c r="I338" i="6"/>
  <c r="I340" i="6" s="1"/>
  <c r="I341" i="6" s="1"/>
  <c r="O338" i="6"/>
  <c r="O340" i="6" s="1"/>
  <c r="O341" i="6" s="1"/>
  <c r="H338" i="6"/>
  <c r="G338" i="6"/>
  <c r="G340" i="6" s="1"/>
  <c r="G341" i="6" s="1"/>
  <c r="M338" i="6"/>
  <c r="M340" i="6" s="1"/>
  <c r="M341" i="6" s="1"/>
  <c r="F338" i="6"/>
  <c r="P338" i="6"/>
  <c r="P340" i="6" s="1"/>
  <c r="P341" i="6" s="1"/>
  <c r="K338" i="6"/>
  <c r="K340" i="6" s="1"/>
  <c r="K341" i="6" s="1"/>
  <c r="N338" i="6"/>
  <c r="N340" i="6" s="1"/>
  <c r="N341" i="6" s="1"/>
  <c r="Q330" i="6"/>
  <c r="Q331" i="6" s="1"/>
  <c r="G335" i="6"/>
  <c r="G336" i="6" s="1"/>
  <c r="P287" i="6"/>
  <c r="P288" i="6" s="1"/>
  <c r="F288" i="6"/>
  <c r="H287" i="6"/>
  <c r="H288" i="6" s="1"/>
  <c r="M287" i="6"/>
  <c r="M288" i="6" s="1"/>
  <c r="O287" i="6"/>
  <c r="O288" i="6" s="1"/>
  <c r="Q282" i="6"/>
  <c r="Q283" i="6" s="1"/>
  <c r="N290" i="6"/>
  <c r="N292" i="6" s="1"/>
  <c r="N293" i="6" s="1"/>
  <c r="H290" i="6"/>
  <c r="H292" i="6" s="1"/>
  <c r="H293" i="6" s="1"/>
  <c r="O290" i="6"/>
  <c r="O292" i="6" s="1"/>
  <c r="O293" i="6" s="1"/>
  <c r="L290" i="6"/>
  <c r="L292" i="6" s="1"/>
  <c r="L293" i="6" s="1"/>
  <c r="F290" i="6"/>
  <c r="J290" i="6"/>
  <c r="J292" i="6" s="1"/>
  <c r="J293" i="6" s="1"/>
  <c r="Q290" i="6"/>
  <c r="Q295" i="6" s="1"/>
  <c r="I290" i="6"/>
  <c r="P290" i="6"/>
  <c r="P292" i="6" s="1"/>
  <c r="P293" i="6" s="1"/>
  <c r="K290" i="6"/>
  <c r="K292" i="6" s="1"/>
  <c r="K293" i="6" s="1"/>
  <c r="G290" i="6"/>
  <c r="G292" i="6" s="1"/>
  <c r="G293" i="6" s="1"/>
  <c r="M290" i="6"/>
  <c r="M292" i="6" s="1"/>
  <c r="M293" i="6" s="1"/>
  <c r="J287" i="6"/>
  <c r="J288" i="6" s="1"/>
  <c r="F242" i="6"/>
  <c r="P242" i="6"/>
  <c r="P244" i="6" s="1"/>
  <c r="P245" i="6" s="1"/>
  <c r="O242" i="6"/>
  <c r="O244" i="6" s="1"/>
  <c r="O245" i="6" s="1"/>
  <c r="M242" i="6"/>
  <c r="I242" i="6"/>
  <c r="J242" i="6"/>
  <c r="J244" i="6" s="1"/>
  <c r="J245" i="6" s="1"/>
  <c r="G242" i="6"/>
  <c r="N242" i="6"/>
  <c r="N244" i="6" s="1"/>
  <c r="N245" i="6" s="1"/>
  <c r="Q242" i="6"/>
  <c r="Q247" i="6" s="1"/>
  <c r="K242" i="6"/>
  <c r="K244" i="6" s="1"/>
  <c r="K245" i="6" s="1"/>
  <c r="H242" i="6"/>
  <c r="H244" i="6" s="1"/>
  <c r="H245" i="6" s="1"/>
  <c r="L242" i="6"/>
  <c r="L244" i="6" s="1"/>
  <c r="L245" i="6" s="1"/>
  <c r="H239" i="6"/>
  <c r="H240" i="6" s="1"/>
  <c r="K239" i="6"/>
  <c r="K240" i="6" s="1"/>
  <c r="L239" i="6"/>
  <c r="L240" i="6" s="1"/>
  <c r="N239" i="6"/>
  <c r="N240" i="6" s="1"/>
  <c r="Q234" i="6"/>
  <c r="Q235" i="6" s="1"/>
  <c r="O239" i="6"/>
  <c r="O240" i="6" s="1"/>
  <c r="F240" i="6"/>
  <c r="M199" i="6"/>
  <c r="M201" i="6" s="1"/>
  <c r="M202" i="6" s="1"/>
  <c r="N199" i="6"/>
  <c r="N201" i="6" s="1"/>
  <c r="N202" i="6" s="1"/>
  <c r="P199" i="6"/>
  <c r="P201" i="6" s="1"/>
  <c r="P202" i="6" s="1"/>
  <c r="P196" i="6"/>
  <c r="P197" i="6" s="1"/>
  <c r="J199" i="6"/>
  <c r="J201" i="6" s="1"/>
  <c r="J202" i="6" s="1"/>
  <c r="K196" i="6"/>
  <c r="K197" i="6" s="1"/>
  <c r="K199" i="6"/>
  <c r="K201" i="6" s="1"/>
  <c r="K202" i="6" s="1"/>
  <c r="G196" i="6"/>
  <c r="G197" i="6" s="1"/>
  <c r="G199" i="6"/>
  <c r="G201" i="6" s="1"/>
  <c r="G202" i="6" s="1"/>
  <c r="O199" i="6"/>
  <c r="O201" i="6" s="1"/>
  <c r="O202" i="6" s="1"/>
  <c r="O196" i="6"/>
  <c r="O197" i="6" s="1"/>
  <c r="H151" i="6"/>
  <c r="H153" i="6" s="1"/>
  <c r="H154" i="6" s="1"/>
  <c r="F199" i="6"/>
  <c r="F201" i="6" s="1"/>
  <c r="I199" i="6"/>
  <c r="I201" i="6" s="1"/>
  <c r="I202" i="6" s="1"/>
  <c r="L196" i="6"/>
  <c r="L197" i="6" s="1"/>
  <c r="L199" i="6"/>
  <c r="L201" i="6" s="1"/>
  <c r="L202" i="6" s="1"/>
  <c r="F192" i="6"/>
  <c r="Q191" i="6"/>
  <c r="Q192" i="6" s="1"/>
  <c r="H199" i="6"/>
  <c r="H201" i="6" s="1"/>
  <c r="H202" i="6" s="1"/>
  <c r="O151" i="6"/>
  <c r="O153" i="6" s="1"/>
  <c r="O154" i="6" s="1"/>
  <c r="P151" i="6"/>
  <c r="P153" i="6" s="1"/>
  <c r="P154" i="6" s="1"/>
  <c r="F151" i="6"/>
  <c r="F153" i="6" s="1"/>
  <c r="F154" i="6" s="1"/>
  <c r="F144" i="6"/>
  <c r="Q143" i="6"/>
  <c r="Q144" i="6" s="1"/>
  <c r="L148" i="6"/>
  <c r="L149" i="6" s="1"/>
  <c r="L151" i="6"/>
  <c r="L153" i="6" s="1"/>
  <c r="L154" i="6" s="1"/>
  <c r="F149" i="6"/>
  <c r="J151" i="6"/>
  <c r="J153" i="6" s="1"/>
  <c r="J154" i="6" s="1"/>
  <c r="K148" i="6"/>
  <c r="K149" i="6" s="1"/>
  <c r="K151" i="6"/>
  <c r="K153" i="6" s="1"/>
  <c r="K154" i="6" s="1"/>
  <c r="N151" i="6"/>
  <c r="N153" i="6" s="1"/>
  <c r="N154" i="6" s="1"/>
  <c r="G148" i="6"/>
  <c r="G149" i="6" s="1"/>
  <c r="G151" i="6"/>
  <c r="G153" i="6" s="1"/>
  <c r="G154" i="6" s="1"/>
  <c r="M148" i="6"/>
  <c r="M149" i="6" s="1"/>
  <c r="M151" i="6"/>
  <c r="M153" i="6" s="1"/>
  <c r="M154" i="6" s="1"/>
  <c r="I151" i="6"/>
  <c r="I153" i="6" s="1"/>
  <c r="I154" i="6" s="1"/>
  <c r="Q61" i="7"/>
  <c r="Q65" i="7"/>
  <c r="Q55" i="7"/>
  <c r="Q58" i="7"/>
  <c r="Q52" i="7"/>
  <c r="Q41" i="6"/>
  <c r="Q104" i="6" l="1"/>
  <c r="N535" i="6"/>
  <c r="N537" i="6" s="1"/>
  <c r="N538" i="6" s="1"/>
  <c r="K535" i="6"/>
  <c r="K537" i="6" s="1"/>
  <c r="K538" i="6" s="1"/>
  <c r="F436" i="6"/>
  <c r="F437" i="6" s="1"/>
  <c r="P535" i="6"/>
  <c r="P537" i="6" s="1"/>
  <c r="P538" i="6" s="1"/>
  <c r="P532" i="6"/>
  <c r="P533" i="6" s="1"/>
  <c r="O532" i="6"/>
  <c r="O533" i="6" s="1"/>
  <c r="O535" i="6"/>
  <c r="O537" i="6" s="1"/>
  <c r="O538" i="6" s="1"/>
  <c r="M535" i="6"/>
  <c r="M537" i="6" s="1"/>
  <c r="M538" i="6" s="1"/>
  <c r="J535" i="6"/>
  <c r="J537" i="6" s="1"/>
  <c r="J538" i="6" s="1"/>
  <c r="H532" i="6"/>
  <c r="H533" i="6" s="1"/>
  <c r="H535" i="6"/>
  <c r="H537" i="6" s="1"/>
  <c r="H538" i="6" s="1"/>
  <c r="F535" i="6"/>
  <c r="F537" i="6" s="1"/>
  <c r="G532" i="6"/>
  <c r="G533" i="6" s="1"/>
  <c r="G535" i="6"/>
  <c r="G537" i="6" s="1"/>
  <c r="G538" i="6" s="1"/>
  <c r="F533" i="6"/>
  <c r="I532" i="6"/>
  <c r="I533" i="6" s="1"/>
  <c r="I535" i="6"/>
  <c r="I537" i="6" s="1"/>
  <c r="I538" i="6" s="1"/>
  <c r="L535" i="6"/>
  <c r="L537" i="6" s="1"/>
  <c r="L538" i="6" s="1"/>
  <c r="F528" i="6"/>
  <c r="Q527" i="6"/>
  <c r="Q528" i="6" s="1"/>
  <c r="P439" i="6"/>
  <c r="P441" i="6" s="1"/>
  <c r="P442" i="6" s="1"/>
  <c r="Q479" i="6"/>
  <c r="Q480" i="6" s="1"/>
  <c r="H489" i="6"/>
  <c r="H490" i="6" s="1"/>
  <c r="H484" i="6"/>
  <c r="H485" i="6" s="1"/>
  <c r="L487" i="6"/>
  <c r="L489" i="6" s="1"/>
  <c r="L490" i="6" s="1"/>
  <c r="I439" i="6"/>
  <c r="I441" i="6" s="1"/>
  <c r="I442" i="6" s="1"/>
  <c r="I487" i="6"/>
  <c r="I489" i="6" s="1"/>
  <c r="I490" i="6" s="1"/>
  <c r="I484" i="6"/>
  <c r="I485" i="6" s="1"/>
  <c r="O484" i="6"/>
  <c r="O485" i="6" s="1"/>
  <c r="O487" i="6"/>
  <c r="O489" i="6" s="1"/>
  <c r="O490" i="6" s="1"/>
  <c r="F485" i="6"/>
  <c r="N487" i="6"/>
  <c r="N489" i="6" s="1"/>
  <c r="N490" i="6" s="1"/>
  <c r="M484" i="6"/>
  <c r="M485" i="6" s="1"/>
  <c r="J484" i="6"/>
  <c r="J485" i="6" s="1"/>
  <c r="J487" i="6"/>
  <c r="J489" i="6" s="1"/>
  <c r="J490" i="6" s="1"/>
  <c r="K484" i="6"/>
  <c r="K485" i="6" s="1"/>
  <c r="K487" i="6"/>
  <c r="K489" i="6" s="1"/>
  <c r="K490" i="6" s="1"/>
  <c r="P484" i="6"/>
  <c r="P485" i="6" s="1"/>
  <c r="P487" i="6"/>
  <c r="P489" i="6" s="1"/>
  <c r="P490" i="6" s="1"/>
  <c r="F487" i="6"/>
  <c r="F489" i="6" s="1"/>
  <c r="G484" i="6"/>
  <c r="G485" i="6" s="1"/>
  <c r="G487" i="6"/>
  <c r="G489" i="6" s="1"/>
  <c r="G490" i="6" s="1"/>
  <c r="G436" i="6"/>
  <c r="G437" i="6" s="1"/>
  <c r="H436" i="6"/>
  <c r="H437" i="6" s="1"/>
  <c r="F441" i="6"/>
  <c r="F442" i="6" s="1"/>
  <c r="O439" i="6"/>
  <c r="O441" i="6" s="1"/>
  <c r="O442" i="6" s="1"/>
  <c r="G441" i="6"/>
  <c r="G442" i="6" s="1"/>
  <c r="L439" i="6"/>
  <c r="L441" i="6" s="1"/>
  <c r="L442" i="6" s="1"/>
  <c r="N436" i="6"/>
  <c r="N437" i="6" s="1"/>
  <c r="N439" i="6"/>
  <c r="N441" i="6" s="1"/>
  <c r="N442" i="6" s="1"/>
  <c r="K439" i="6"/>
  <c r="K441" i="6" s="1"/>
  <c r="K442" i="6" s="1"/>
  <c r="J439" i="6"/>
  <c r="J441" i="6" s="1"/>
  <c r="J442" i="6" s="1"/>
  <c r="J436" i="6"/>
  <c r="J437" i="6" s="1"/>
  <c r="M439" i="6"/>
  <c r="M441" i="6" s="1"/>
  <c r="M442" i="6" s="1"/>
  <c r="M436" i="6"/>
  <c r="M437" i="6" s="1"/>
  <c r="H441" i="6"/>
  <c r="H442" i="6" s="1"/>
  <c r="Q431" i="6"/>
  <c r="Q432" i="6" s="1"/>
  <c r="F432" i="6"/>
  <c r="Q383" i="6"/>
  <c r="Q384" i="6" s="1"/>
  <c r="H388" i="6"/>
  <c r="H389" i="6" s="1"/>
  <c r="H391" i="6"/>
  <c r="H393" i="6" s="1"/>
  <c r="H394" i="6" s="1"/>
  <c r="P388" i="6"/>
  <c r="P389" i="6" s="1"/>
  <c r="P391" i="6"/>
  <c r="P393" i="6" s="1"/>
  <c r="P394" i="6" s="1"/>
  <c r="F391" i="6"/>
  <c r="F393" i="6" s="1"/>
  <c r="K391" i="6"/>
  <c r="K393" i="6" s="1"/>
  <c r="K394" i="6" s="1"/>
  <c r="N391" i="6"/>
  <c r="N393" i="6" s="1"/>
  <c r="N394" i="6" s="1"/>
  <c r="L388" i="6"/>
  <c r="L389" i="6" s="1"/>
  <c r="L391" i="6"/>
  <c r="L393" i="6" s="1"/>
  <c r="L394" i="6" s="1"/>
  <c r="J388" i="6"/>
  <c r="J389" i="6" s="1"/>
  <c r="J391" i="6"/>
  <c r="J393" i="6" s="1"/>
  <c r="J394" i="6" s="1"/>
  <c r="O391" i="6"/>
  <c r="O393" i="6" s="1"/>
  <c r="O394" i="6" s="1"/>
  <c r="M391" i="6"/>
  <c r="M393" i="6" s="1"/>
  <c r="M394" i="6" s="1"/>
  <c r="M388" i="6"/>
  <c r="M389" i="6" s="1"/>
  <c r="G391" i="6"/>
  <c r="G393" i="6" s="1"/>
  <c r="G394" i="6" s="1"/>
  <c r="G388" i="6"/>
  <c r="I388" i="6"/>
  <c r="I389" i="6" s="1"/>
  <c r="I391" i="6"/>
  <c r="I393" i="6" s="1"/>
  <c r="I394" i="6" s="1"/>
  <c r="N343" i="6"/>
  <c r="N345" i="6" s="1"/>
  <c r="N346" i="6" s="1"/>
  <c r="G343" i="6"/>
  <c r="G345" i="6" s="1"/>
  <c r="G346" i="6" s="1"/>
  <c r="O295" i="6"/>
  <c r="O297" i="6" s="1"/>
  <c r="O298" i="6" s="1"/>
  <c r="Q335" i="6"/>
  <c r="Q336" i="6" s="1"/>
  <c r="P343" i="6"/>
  <c r="P345" i="6" s="1"/>
  <c r="P346" i="6" s="1"/>
  <c r="M343" i="6"/>
  <c r="M345" i="6" s="1"/>
  <c r="M346" i="6" s="1"/>
  <c r="H340" i="6"/>
  <c r="H341" i="6" s="1"/>
  <c r="H343" i="6"/>
  <c r="H345" i="6" s="1"/>
  <c r="H346" i="6" s="1"/>
  <c r="O343" i="6"/>
  <c r="O345" i="6" s="1"/>
  <c r="O346" i="6" s="1"/>
  <c r="F340" i="6"/>
  <c r="F343" i="6"/>
  <c r="F345" i="6" s="1"/>
  <c r="I343" i="6"/>
  <c r="I345" i="6" s="1"/>
  <c r="I346" i="6" s="1"/>
  <c r="J340" i="6"/>
  <c r="J341" i="6" s="1"/>
  <c r="J343" i="6"/>
  <c r="J345" i="6" s="1"/>
  <c r="J346" i="6" s="1"/>
  <c r="K343" i="6"/>
  <c r="K345" i="6" s="1"/>
  <c r="K346" i="6" s="1"/>
  <c r="L343" i="6"/>
  <c r="L345" i="6" s="1"/>
  <c r="L346" i="6" s="1"/>
  <c r="P247" i="6"/>
  <c r="P249" i="6" s="1"/>
  <c r="P250" i="6" s="1"/>
  <c r="L295" i="6"/>
  <c r="L297" i="6" s="1"/>
  <c r="L298" i="6" s="1"/>
  <c r="G295" i="6"/>
  <c r="G297" i="6" s="1"/>
  <c r="G298" i="6" s="1"/>
  <c r="J295" i="6"/>
  <c r="J297" i="6" s="1"/>
  <c r="J298" i="6" s="1"/>
  <c r="H295" i="6"/>
  <c r="H297" i="6" s="1"/>
  <c r="H298" i="6" s="1"/>
  <c r="O247" i="6"/>
  <c r="O249" i="6" s="1"/>
  <c r="O250" i="6" s="1"/>
  <c r="H247" i="6"/>
  <c r="H249" i="6" s="1"/>
  <c r="H250" i="6" s="1"/>
  <c r="F292" i="6"/>
  <c r="F295" i="6"/>
  <c r="F297" i="6" s="1"/>
  <c r="K295" i="6"/>
  <c r="K297" i="6" s="1"/>
  <c r="K298" i="6" s="1"/>
  <c r="Q287" i="6"/>
  <c r="Q288" i="6" s="1"/>
  <c r="I292" i="6"/>
  <c r="I293" i="6" s="1"/>
  <c r="I295" i="6"/>
  <c r="I297" i="6" s="1"/>
  <c r="I298" i="6" s="1"/>
  <c r="K247" i="6"/>
  <c r="K249" i="6" s="1"/>
  <c r="K250" i="6" s="1"/>
  <c r="N295" i="6"/>
  <c r="N297" i="6" s="1"/>
  <c r="N298" i="6" s="1"/>
  <c r="M295" i="6"/>
  <c r="M297" i="6" s="1"/>
  <c r="M298" i="6" s="1"/>
  <c r="P295" i="6"/>
  <c r="P297" i="6" s="1"/>
  <c r="P298" i="6" s="1"/>
  <c r="N247" i="6"/>
  <c r="N249" i="6" s="1"/>
  <c r="N250" i="6" s="1"/>
  <c r="L247" i="6"/>
  <c r="L249" i="6" s="1"/>
  <c r="L250" i="6" s="1"/>
  <c r="J247" i="6"/>
  <c r="J249" i="6" s="1"/>
  <c r="J250" i="6" s="1"/>
  <c r="M244" i="6"/>
  <c r="M245" i="6" s="1"/>
  <c r="M247" i="6"/>
  <c r="M249" i="6" s="1"/>
  <c r="M250" i="6" s="1"/>
  <c r="Q239" i="6"/>
  <c r="Q240" i="6" s="1"/>
  <c r="G244" i="6"/>
  <c r="G245" i="6" s="1"/>
  <c r="G247" i="6"/>
  <c r="G249" i="6" s="1"/>
  <c r="G250" i="6" s="1"/>
  <c r="I247" i="6"/>
  <c r="I249" i="6" s="1"/>
  <c r="I250" i="6" s="1"/>
  <c r="I244" i="6"/>
  <c r="I245" i="6" s="1"/>
  <c r="F244" i="6"/>
  <c r="F247" i="6"/>
  <c r="F249" i="6" s="1"/>
  <c r="F202" i="6"/>
  <c r="Q201" i="6"/>
  <c r="Q202" i="6" s="1"/>
  <c r="Q196" i="6"/>
  <c r="Q197" i="6" s="1"/>
  <c r="Q153" i="6"/>
  <c r="Q154" i="6" s="1"/>
  <c r="Q148" i="6"/>
  <c r="Q149" i="6" s="1"/>
  <c r="H95" i="6"/>
  <c r="H96" i="6" s="1"/>
  <c r="G95" i="6"/>
  <c r="G96" i="6" s="1"/>
  <c r="N95" i="6"/>
  <c r="N96" i="6" s="1"/>
  <c r="J95" i="6"/>
  <c r="J96" i="6" s="1"/>
  <c r="L95" i="6"/>
  <c r="L96" i="6" s="1"/>
  <c r="I95" i="6"/>
  <c r="I96" i="6" s="1"/>
  <c r="M95" i="6"/>
  <c r="M96" i="6" s="1"/>
  <c r="O95" i="6"/>
  <c r="O96" i="6" s="1"/>
  <c r="Q66" i="7"/>
  <c r="Q72" i="7" s="1"/>
  <c r="J100" i="6"/>
  <c r="J101" i="6" s="1"/>
  <c r="I90" i="6"/>
  <c r="I91" i="6" s="1"/>
  <c r="L90" i="6"/>
  <c r="L91" i="6" s="1"/>
  <c r="P90" i="6"/>
  <c r="P91" i="6" s="1"/>
  <c r="N90" i="6"/>
  <c r="N91" i="6" s="1"/>
  <c r="J90" i="6"/>
  <c r="J91" i="6" s="1"/>
  <c r="H90" i="6"/>
  <c r="H91" i="6" s="1"/>
  <c r="O90" i="6"/>
  <c r="O91" i="6" s="1"/>
  <c r="F90" i="6"/>
  <c r="F91" i="6" s="1"/>
  <c r="K90" i="6"/>
  <c r="K91" i="6" s="1"/>
  <c r="G90" i="6"/>
  <c r="G91" i="6" s="1"/>
  <c r="M90" i="6"/>
  <c r="M91" i="6" s="1"/>
  <c r="O85" i="6"/>
  <c r="O86" i="6" s="1"/>
  <c r="K75" i="6"/>
  <c r="K76" i="6" s="1"/>
  <c r="K85" i="6"/>
  <c r="K86" i="6" s="1"/>
  <c r="P100" i="6"/>
  <c r="P101" i="6" s="1"/>
  <c r="N75" i="6"/>
  <c r="N76" i="6" s="1"/>
  <c r="H75" i="6"/>
  <c r="H76" i="6" s="1"/>
  <c r="J75" i="6"/>
  <c r="J76" i="6" s="1"/>
  <c r="L75" i="6"/>
  <c r="L76" i="6" s="1"/>
  <c r="P75" i="6"/>
  <c r="P76" i="6" s="1"/>
  <c r="M75" i="6"/>
  <c r="M76" i="6" s="1"/>
  <c r="O75" i="6"/>
  <c r="O76" i="6" s="1"/>
  <c r="G75" i="6"/>
  <c r="G76" i="6" s="1"/>
  <c r="F80" i="6"/>
  <c r="F81" i="6" s="1"/>
  <c r="I75" i="6"/>
  <c r="I76" i="6" s="1"/>
  <c r="M85" i="6"/>
  <c r="M86" i="6" s="1"/>
  <c r="G80" i="6"/>
  <c r="G81" i="6" s="1"/>
  <c r="M80" i="6"/>
  <c r="M81" i="6" s="1"/>
  <c r="I80" i="6"/>
  <c r="I81" i="6" s="1"/>
  <c r="K95" i="6"/>
  <c r="K96" i="6" s="1"/>
  <c r="P80" i="6"/>
  <c r="P81" i="6" s="1"/>
  <c r="I85" i="6"/>
  <c r="I86" i="6" s="1"/>
  <c r="G85" i="6"/>
  <c r="G86" i="6" s="1"/>
  <c r="N80" i="6"/>
  <c r="N81" i="6" s="1"/>
  <c r="F100" i="6"/>
  <c r="F101" i="6" s="1"/>
  <c r="G100" i="6"/>
  <c r="G101" i="6" s="1"/>
  <c r="F95" i="6"/>
  <c r="F96" i="6" s="1"/>
  <c r="P85" i="6"/>
  <c r="P86" i="6" s="1"/>
  <c r="L80" i="6"/>
  <c r="L81" i="6" s="1"/>
  <c r="J85" i="6"/>
  <c r="J86" i="6" s="1"/>
  <c r="H100" i="6"/>
  <c r="H101" i="6" s="1"/>
  <c r="L85" i="6"/>
  <c r="L86" i="6" s="1"/>
  <c r="H85" i="6"/>
  <c r="H86" i="6" s="1"/>
  <c r="O80" i="6"/>
  <c r="O81" i="6" s="1"/>
  <c r="K80" i="6"/>
  <c r="K81" i="6" s="1"/>
  <c r="L100" i="6"/>
  <c r="L101" i="6" s="1"/>
  <c r="J80" i="6"/>
  <c r="J81" i="6" s="1"/>
  <c r="N85" i="6"/>
  <c r="N86" i="6" s="1"/>
  <c r="F85" i="6"/>
  <c r="F86" i="6" s="1"/>
  <c r="I100" i="6"/>
  <c r="I101" i="6" s="1"/>
  <c r="O100" i="6"/>
  <c r="O101" i="6" s="1"/>
  <c r="N100" i="6"/>
  <c r="N101" i="6" s="1"/>
  <c r="H80" i="6"/>
  <c r="H81" i="6" s="1"/>
  <c r="M100" i="6"/>
  <c r="M101" i="6" s="1"/>
  <c r="K100" i="6"/>
  <c r="K101" i="6" s="1"/>
  <c r="F75" i="6"/>
  <c r="P70" i="6"/>
  <c r="P71" i="6" s="1"/>
  <c r="O44" i="8"/>
  <c r="N44" i="8"/>
  <c r="M44" i="8"/>
  <c r="L44" i="8"/>
  <c r="K44" i="8"/>
  <c r="J44" i="8"/>
  <c r="I44" i="8"/>
  <c r="H44" i="8"/>
  <c r="G44" i="8"/>
  <c r="F44" i="8"/>
  <c r="P26" i="8"/>
  <c r="P25" i="8"/>
  <c r="P24" i="8"/>
  <c r="P23" i="8"/>
  <c r="P22" i="8"/>
  <c r="P21" i="8"/>
  <c r="P19" i="8"/>
  <c r="O27" i="8"/>
  <c r="N27" i="8"/>
  <c r="M27" i="8"/>
  <c r="L27" i="8"/>
  <c r="K27" i="8"/>
  <c r="J27" i="8"/>
  <c r="I27" i="8"/>
  <c r="H27" i="8"/>
  <c r="G27" i="8"/>
  <c r="F27" i="8"/>
  <c r="Q29" i="7"/>
  <c r="Q49" i="7"/>
  <c r="F49" i="7"/>
  <c r="F70" i="6" s="1"/>
  <c r="F71" i="6" s="1"/>
  <c r="G18" i="7"/>
  <c r="F18" i="8"/>
  <c r="C11" i="8"/>
  <c r="Q532" i="6" l="1"/>
  <c r="Q533" i="6" s="1"/>
  <c r="Q537" i="6"/>
  <c r="Q538" i="6" s="1"/>
  <c r="F538" i="6"/>
  <c r="F490" i="6"/>
  <c r="Q489" i="6"/>
  <c r="Q490" i="6" s="1"/>
  <c r="Q484" i="6"/>
  <c r="Q485" i="6" s="1"/>
  <c r="Q441" i="6"/>
  <c r="Q442" i="6" s="1"/>
  <c r="Q436" i="6"/>
  <c r="Q437" i="6" s="1"/>
  <c r="Q393" i="6"/>
  <c r="Q394" i="6" s="1"/>
  <c r="F394" i="6"/>
  <c r="G389" i="6"/>
  <c r="Q388" i="6"/>
  <c r="Q389" i="6" s="1"/>
  <c r="F346" i="6"/>
  <c r="Q345" i="6"/>
  <c r="Q346" i="6" s="1"/>
  <c r="Q340" i="6"/>
  <c r="Q341" i="6" s="1"/>
  <c r="F341" i="6"/>
  <c r="F293" i="6"/>
  <c r="Q292" i="6"/>
  <c r="Q293" i="6" s="1"/>
  <c r="Q297" i="6"/>
  <c r="Q298" i="6" s="1"/>
  <c r="F298" i="6"/>
  <c r="Q249" i="6"/>
  <c r="Q250" i="6" s="1"/>
  <c r="F250" i="6"/>
  <c r="Q244" i="6"/>
  <c r="Q245" i="6" s="1"/>
  <c r="F245" i="6"/>
  <c r="G18" i="8"/>
  <c r="F35" i="8"/>
  <c r="P95" i="6"/>
  <c r="P96" i="6" s="1"/>
  <c r="F105" i="6"/>
  <c r="Q25" i="7"/>
  <c r="Q37" i="7"/>
  <c r="H18" i="7"/>
  <c r="H49" i="7" s="1"/>
  <c r="Q26" i="7"/>
  <c r="Q38" i="7"/>
  <c r="Q33" i="7"/>
  <c r="Q19" i="7"/>
  <c r="Q31" i="7"/>
  <c r="Q23" i="7"/>
  <c r="Q36" i="7"/>
  <c r="Q39" i="7"/>
  <c r="Q40" i="7"/>
  <c r="Q28" i="7"/>
  <c r="Q20" i="7"/>
  <c r="Q32" i="7"/>
  <c r="K27" i="7"/>
  <c r="K30" i="7" s="1"/>
  <c r="I27" i="7"/>
  <c r="I30" i="7" s="1"/>
  <c r="P34" i="7"/>
  <c r="Q90" i="6"/>
  <c r="Q91" i="6" s="1"/>
  <c r="Q100" i="6"/>
  <c r="Q101" i="6" s="1"/>
  <c r="Q80" i="6"/>
  <c r="Q81" i="6" s="1"/>
  <c r="Q85" i="6"/>
  <c r="Q86" i="6" s="1"/>
  <c r="F76" i="6"/>
  <c r="Q75" i="6"/>
  <c r="Q76" i="6" s="1"/>
  <c r="P105" i="6"/>
  <c r="P106" i="6" s="1"/>
  <c r="E27" i="8"/>
  <c r="G27" i="7"/>
  <c r="G30" i="7" s="1"/>
  <c r="L27" i="7"/>
  <c r="L30" i="7" s="1"/>
  <c r="H34" i="7"/>
  <c r="M27" i="7"/>
  <c r="M30" i="7" s="1"/>
  <c r="L21" i="7"/>
  <c r="L24" i="7" s="1"/>
  <c r="H27" i="7"/>
  <c r="H30" i="7" s="1"/>
  <c r="P27" i="7"/>
  <c r="P30" i="7" s="1"/>
  <c r="J27" i="7"/>
  <c r="J30" i="7" s="1"/>
  <c r="M21" i="7"/>
  <c r="M24" i="7" s="1"/>
  <c r="F21" i="7"/>
  <c r="N21" i="7"/>
  <c r="N24" i="7" s="1"/>
  <c r="O27" i="7"/>
  <c r="O30" i="7" s="1"/>
  <c r="J21" i="7"/>
  <c r="J24" i="7" s="1"/>
  <c r="K21" i="7"/>
  <c r="K24" i="7" s="1"/>
  <c r="H21" i="7"/>
  <c r="H24" i="7" s="1"/>
  <c r="P21" i="7"/>
  <c r="P24" i="7" s="1"/>
  <c r="P44" i="8"/>
  <c r="P20" i="8"/>
  <c r="P27" i="8" s="1"/>
  <c r="K34" i="7"/>
  <c r="G21" i="7"/>
  <c r="G24" i="7" s="1"/>
  <c r="O21" i="7"/>
  <c r="O24" i="7" s="1"/>
  <c r="G34" i="7"/>
  <c r="O34" i="7"/>
  <c r="Q22" i="7"/>
  <c r="I21" i="7"/>
  <c r="I24" i="7" s="1"/>
  <c r="L34" i="7"/>
  <c r="I34" i="7"/>
  <c r="F34" i="7"/>
  <c r="N34" i="7"/>
  <c r="F27" i="7"/>
  <c r="N27" i="7"/>
  <c r="N30" i="7" s="1"/>
  <c r="M34" i="7"/>
  <c r="J34" i="7"/>
  <c r="G49" i="7"/>
  <c r="H18" i="8" l="1"/>
  <c r="G35" i="8"/>
  <c r="Q95" i="6"/>
  <c r="Q96" i="6" s="1"/>
  <c r="G70" i="6"/>
  <c r="F30" i="7"/>
  <c r="Q30" i="7" s="1"/>
  <c r="Q27" i="7"/>
  <c r="Q34" i="7"/>
  <c r="F24" i="7"/>
  <c r="Q24" i="7" s="1"/>
  <c r="Q21" i="7"/>
  <c r="I18" i="7"/>
  <c r="L35" i="7"/>
  <c r="L41" i="7" s="1"/>
  <c r="M35" i="7"/>
  <c r="M41" i="7" s="1"/>
  <c r="P35" i="7"/>
  <c r="P41" i="7" s="1"/>
  <c r="K35" i="7"/>
  <c r="K41" i="7" s="1"/>
  <c r="F106" i="6"/>
  <c r="J35" i="7"/>
  <c r="J41" i="7" s="1"/>
  <c r="H35" i="7"/>
  <c r="H41" i="7" s="1"/>
  <c r="N35" i="7"/>
  <c r="N41" i="7" s="1"/>
  <c r="G35" i="7"/>
  <c r="G41" i="7" s="1"/>
  <c r="O35" i="7"/>
  <c r="O41" i="7" s="1"/>
  <c r="I35" i="7"/>
  <c r="I41" i="7" s="1"/>
  <c r="H70" i="6" l="1"/>
  <c r="H71" i="6" s="1"/>
  <c r="H105" i="6"/>
  <c r="H106" i="6" s="1"/>
  <c r="I18" i="8"/>
  <c r="H35" i="8"/>
  <c r="G105" i="6"/>
  <c r="G71" i="6"/>
  <c r="F35" i="7"/>
  <c r="F41" i="7" s="1"/>
  <c r="J18" i="7"/>
  <c r="I49" i="7"/>
  <c r="J18" i="8" l="1"/>
  <c r="I35" i="8"/>
  <c r="I70" i="6"/>
  <c r="G106" i="6"/>
  <c r="Q35" i="7"/>
  <c r="Q41" i="7" s="1"/>
  <c r="K18" i="7"/>
  <c r="J49" i="7"/>
  <c r="E113" i="5"/>
  <c r="K18" i="8" l="1"/>
  <c r="J35" i="8"/>
  <c r="J105" i="6"/>
  <c r="J106" i="6" s="1"/>
  <c r="J70" i="6"/>
  <c r="J71" i="6" s="1"/>
  <c r="I71" i="6"/>
  <c r="I105" i="6"/>
  <c r="E114" i="5"/>
  <c r="O46" i="6"/>
  <c r="M46" i="6"/>
  <c r="I46" i="6"/>
  <c r="N46" i="6"/>
  <c r="P46" i="6"/>
  <c r="G46" i="6"/>
  <c r="H46" i="6"/>
  <c r="J46" i="6"/>
  <c r="K46" i="6"/>
  <c r="F46" i="6"/>
  <c r="L46" i="6"/>
  <c r="L18" i="7"/>
  <c r="K49" i="7"/>
  <c r="G91" i="5"/>
  <c r="H91" i="5" s="1"/>
  <c r="L18" i="8" l="1"/>
  <c r="K35" i="8"/>
  <c r="I106" i="6"/>
  <c r="K105" i="6"/>
  <c r="K106" i="6" s="1"/>
  <c r="K70" i="6"/>
  <c r="Q46" i="6"/>
  <c r="J26" i="6"/>
  <c r="F26" i="6"/>
  <c r="N26" i="6"/>
  <c r="G26" i="6"/>
  <c r="O26" i="6"/>
  <c r="H26" i="6"/>
  <c r="I26" i="6"/>
  <c r="P26" i="6"/>
  <c r="M26" i="6"/>
  <c r="K26" i="6"/>
  <c r="L26" i="6"/>
  <c r="J21" i="6"/>
  <c r="G21" i="6"/>
  <c r="F21" i="6"/>
  <c r="K21" i="6"/>
  <c r="H21" i="6"/>
  <c r="P21" i="6"/>
  <c r="I21" i="6"/>
  <c r="N31" i="6"/>
  <c r="P31" i="6"/>
  <c r="H31" i="6"/>
  <c r="K31" i="6"/>
  <c r="J31" i="6"/>
  <c r="G31" i="6"/>
  <c r="F31" i="6"/>
  <c r="O31" i="6"/>
  <c r="I31" i="6"/>
  <c r="M31" i="6"/>
  <c r="L31" i="6"/>
  <c r="F40" i="6"/>
  <c r="K20" i="6"/>
  <c r="J20" i="6"/>
  <c r="P20" i="6"/>
  <c r="I20" i="6"/>
  <c r="F20" i="6"/>
  <c r="G20" i="6"/>
  <c r="H20" i="6"/>
  <c r="M18" i="7"/>
  <c r="L49" i="7"/>
  <c r="L20" i="6" l="1"/>
  <c r="M18" i="8"/>
  <c r="L35" i="8"/>
  <c r="K71" i="6"/>
  <c r="L70" i="6"/>
  <c r="L71" i="6" s="1"/>
  <c r="L21" i="6"/>
  <c r="F42" i="6"/>
  <c r="G40" i="6"/>
  <c r="G42" i="6" s="1"/>
  <c r="G43" i="6" s="1"/>
  <c r="L40" i="6"/>
  <c r="L42" i="6" s="1"/>
  <c r="L43" i="6" s="1"/>
  <c r="N40" i="6"/>
  <c r="N42" i="6" s="1"/>
  <c r="N43" i="6" s="1"/>
  <c r="H40" i="6"/>
  <c r="H42" i="6" s="1"/>
  <c r="H43" i="6" s="1"/>
  <c r="I40" i="6"/>
  <c r="I42" i="6" s="1"/>
  <c r="I43" i="6" s="1"/>
  <c r="P40" i="6"/>
  <c r="P42" i="6" s="1"/>
  <c r="P43" i="6" s="1"/>
  <c r="J40" i="6"/>
  <c r="J42" i="6" s="1"/>
  <c r="J43" i="6" s="1"/>
  <c r="O40" i="6"/>
  <c r="O42" i="6" s="1"/>
  <c r="O43" i="6" s="1"/>
  <c r="K40" i="6"/>
  <c r="K42" i="6" s="1"/>
  <c r="K43" i="6" s="1"/>
  <c r="M40" i="6"/>
  <c r="M42" i="6" s="1"/>
  <c r="M43" i="6" s="1"/>
  <c r="Q31" i="6"/>
  <c r="Q26" i="6"/>
  <c r="K22" i="6"/>
  <c r="I22" i="6"/>
  <c r="P22" i="6"/>
  <c r="G22" i="6"/>
  <c r="H22" i="6"/>
  <c r="J22" i="6"/>
  <c r="F22" i="6"/>
  <c r="O25" i="6"/>
  <c r="O27" i="6" s="1"/>
  <c r="O28" i="6" s="1"/>
  <c r="F25" i="6"/>
  <c r="J50" i="6"/>
  <c r="I50" i="6"/>
  <c r="F50" i="6"/>
  <c r="L50" i="6"/>
  <c r="N50" i="6"/>
  <c r="O50" i="6"/>
  <c r="P50" i="6"/>
  <c r="M50" i="6"/>
  <c r="K50" i="6"/>
  <c r="G50" i="6"/>
  <c r="H50" i="6"/>
  <c r="I51" i="6"/>
  <c r="K51" i="6"/>
  <c r="M51" i="6"/>
  <c r="L51" i="6"/>
  <c r="H51" i="6"/>
  <c r="F51" i="6"/>
  <c r="P51" i="6"/>
  <c r="N51" i="6"/>
  <c r="G51" i="6"/>
  <c r="O51" i="6"/>
  <c r="J51" i="6"/>
  <c r="F45" i="6"/>
  <c r="I35" i="6"/>
  <c r="P35" i="6"/>
  <c r="K35" i="6"/>
  <c r="H35" i="6"/>
  <c r="O35" i="6"/>
  <c r="M35" i="6"/>
  <c r="J35" i="6"/>
  <c r="L35" i="6"/>
  <c r="F35" i="6"/>
  <c r="N35" i="6"/>
  <c r="G35" i="6"/>
  <c r="J30" i="6"/>
  <c r="J32" i="6" s="1"/>
  <c r="J33" i="6" s="1"/>
  <c r="F30" i="6"/>
  <c r="N36" i="6"/>
  <c r="P36" i="6"/>
  <c r="O36" i="6"/>
  <c r="L36" i="6"/>
  <c r="K36" i="6"/>
  <c r="J36" i="6"/>
  <c r="H36" i="6"/>
  <c r="G36" i="6"/>
  <c r="M36" i="6"/>
  <c r="F36" i="6"/>
  <c r="I36" i="6"/>
  <c r="N18" i="7"/>
  <c r="M49" i="7"/>
  <c r="M21" i="6" s="1"/>
  <c r="M20" i="6" l="1"/>
  <c r="M22" i="6" s="1"/>
  <c r="M23" i="6" s="1"/>
  <c r="N18" i="8"/>
  <c r="M35" i="8"/>
  <c r="L105" i="6"/>
  <c r="L22" i="6"/>
  <c r="L23" i="6" s="1"/>
  <c r="M105" i="6"/>
  <c r="M106" i="6" s="1"/>
  <c r="M70" i="6"/>
  <c r="M71" i="6" s="1"/>
  <c r="G23" i="6"/>
  <c r="P23" i="6"/>
  <c r="J23" i="6"/>
  <c r="H23" i="6"/>
  <c r="I23" i="6"/>
  <c r="K23" i="6"/>
  <c r="P52" i="6"/>
  <c r="P53" i="6" s="1"/>
  <c r="O52" i="6"/>
  <c r="O53" i="6" s="1"/>
  <c r="N52" i="6"/>
  <c r="N53" i="6" s="1"/>
  <c r="L52" i="6"/>
  <c r="L53" i="6" s="1"/>
  <c r="I52" i="6"/>
  <c r="I53" i="6" s="1"/>
  <c r="Q51" i="6"/>
  <c r="K52" i="6"/>
  <c r="K53" i="6" s="1"/>
  <c r="J52" i="6"/>
  <c r="J53" i="6" s="1"/>
  <c r="M52" i="6"/>
  <c r="M53" i="6" s="1"/>
  <c r="M45" i="6"/>
  <c r="M47" i="6" s="1"/>
  <c r="M48" i="6" s="1"/>
  <c r="G45" i="6"/>
  <c r="G47" i="6" s="1"/>
  <c r="G48" i="6" s="1"/>
  <c r="H52" i="6"/>
  <c r="H53" i="6" s="1"/>
  <c r="Q50" i="6"/>
  <c r="F52" i="6"/>
  <c r="N45" i="6"/>
  <c r="N47" i="6" s="1"/>
  <c r="N48" i="6" s="1"/>
  <c r="G52" i="6"/>
  <c r="G53" i="6" s="1"/>
  <c r="F47" i="6"/>
  <c r="H45" i="6"/>
  <c r="H47" i="6" s="1"/>
  <c r="H48" i="6" s="1"/>
  <c r="J45" i="6"/>
  <c r="J47" i="6" s="1"/>
  <c r="J48" i="6" s="1"/>
  <c r="P45" i="6"/>
  <c r="P47" i="6" s="1"/>
  <c r="P48" i="6" s="1"/>
  <c r="I45" i="6"/>
  <c r="I47" i="6" s="1"/>
  <c r="I48" i="6" s="1"/>
  <c r="L45" i="6"/>
  <c r="L47" i="6" s="1"/>
  <c r="L48" i="6" s="1"/>
  <c r="K45" i="6"/>
  <c r="K47" i="6" s="1"/>
  <c r="K48" i="6" s="1"/>
  <c r="O45" i="6"/>
  <c r="O47" i="6" s="1"/>
  <c r="O48" i="6" s="1"/>
  <c r="I37" i="6"/>
  <c r="I38" i="6" s="1"/>
  <c r="L37" i="6"/>
  <c r="L38" i="6" s="1"/>
  <c r="J37" i="6"/>
  <c r="J38" i="6" s="1"/>
  <c r="O37" i="6"/>
  <c r="O38" i="6" s="1"/>
  <c r="N30" i="6"/>
  <c r="N32" i="6" s="1"/>
  <c r="N33" i="6" s="1"/>
  <c r="H37" i="6"/>
  <c r="H38" i="6" s="1"/>
  <c r="Q40" i="6"/>
  <c r="N37" i="6"/>
  <c r="N38" i="6" s="1"/>
  <c r="F43" i="6"/>
  <c r="Q42" i="6"/>
  <c r="Q43" i="6" s="1"/>
  <c r="Q35" i="6"/>
  <c r="F37" i="6"/>
  <c r="M37" i="6"/>
  <c r="M38" i="6" s="1"/>
  <c r="K37" i="6"/>
  <c r="K38" i="6" s="1"/>
  <c r="Q36" i="6"/>
  <c r="P37" i="6"/>
  <c r="P38" i="6" s="1"/>
  <c r="G37" i="6"/>
  <c r="G38" i="6" s="1"/>
  <c r="G30" i="6"/>
  <c r="G32" i="6" s="1"/>
  <c r="G33" i="6" s="1"/>
  <c r="P30" i="6"/>
  <c r="P32" i="6" s="1"/>
  <c r="P33" i="6" s="1"/>
  <c r="F32" i="6"/>
  <c r="I30" i="6"/>
  <c r="I32" i="6" s="1"/>
  <c r="I33" i="6" s="1"/>
  <c r="H30" i="6"/>
  <c r="H32" i="6" s="1"/>
  <c r="H33" i="6" s="1"/>
  <c r="O30" i="6"/>
  <c r="O32" i="6" s="1"/>
  <c r="O33" i="6" s="1"/>
  <c r="J56" i="6"/>
  <c r="P25" i="6"/>
  <c r="H25" i="6"/>
  <c r="H27" i="6" s="1"/>
  <c r="H28" i="6" s="1"/>
  <c r="K30" i="6"/>
  <c r="K32" i="6" s="1"/>
  <c r="K33" i="6" s="1"/>
  <c r="M30" i="6"/>
  <c r="M32" i="6" s="1"/>
  <c r="M33" i="6" s="1"/>
  <c r="L30" i="6"/>
  <c r="L32" i="6" s="1"/>
  <c r="L33" i="6" s="1"/>
  <c r="M25" i="6"/>
  <c r="F27" i="6"/>
  <c r="L25" i="6"/>
  <c r="I25" i="6"/>
  <c r="N25" i="6"/>
  <c r="K25" i="6"/>
  <c r="J25" i="6"/>
  <c r="G25" i="6"/>
  <c r="F56" i="6"/>
  <c r="L56" i="6"/>
  <c r="F55" i="6"/>
  <c r="G56" i="6"/>
  <c r="G55" i="6"/>
  <c r="I55" i="6"/>
  <c r="H56" i="6"/>
  <c r="F23" i="6"/>
  <c r="K56" i="6"/>
  <c r="P56" i="6"/>
  <c r="K55" i="6"/>
  <c r="J55" i="6"/>
  <c r="P55" i="6"/>
  <c r="L55" i="6"/>
  <c r="H55" i="6"/>
  <c r="M55" i="6"/>
  <c r="I56" i="6"/>
  <c r="O18" i="7"/>
  <c r="N49" i="7"/>
  <c r="N55" i="6" l="1"/>
  <c r="N20" i="6"/>
  <c r="N35" i="8"/>
  <c r="L106" i="6"/>
  <c r="N70" i="6"/>
  <c r="N21" i="6"/>
  <c r="M56" i="6"/>
  <c r="M57" i="6" s="1"/>
  <c r="M58" i="6" s="1"/>
  <c r="F57" i="6"/>
  <c r="F58" i="6" s="1"/>
  <c r="F53" i="6"/>
  <c r="Q52" i="6"/>
  <c r="Q53" i="6" s="1"/>
  <c r="Q45" i="6"/>
  <c r="F48" i="6"/>
  <c r="Q47" i="6"/>
  <c r="Q48" i="6" s="1"/>
  <c r="F38" i="6"/>
  <c r="Q37" i="6"/>
  <c r="Q38" i="6" s="1"/>
  <c r="Q30" i="6"/>
  <c r="F33" i="6"/>
  <c r="Q32" i="6"/>
  <c r="Q33" i="6" s="1"/>
  <c r="P27" i="6"/>
  <c r="P28" i="6" s="1"/>
  <c r="P57" i="6"/>
  <c r="P58" i="6" s="1"/>
  <c r="M27" i="6"/>
  <c r="M28" i="6" s="1"/>
  <c r="H57" i="6"/>
  <c r="H58" i="6" s="1"/>
  <c r="I27" i="6"/>
  <c r="I28" i="6" s="1"/>
  <c r="I57" i="6"/>
  <c r="I58" i="6" s="1"/>
  <c r="L27" i="6"/>
  <c r="L28" i="6" s="1"/>
  <c r="L57" i="6"/>
  <c r="L58" i="6" s="1"/>
  <c r="J27" i="6"/>
  <c r="J28" i="6" s="1"/>
  <c r="J57" i="6"/>
  <c r="J58" i="6" s="1"/>
  <c r="K27" i="6"/>
  <c r="K28" i="6" s="1"/>
  <c r="K57" i="6"/>
  <c r="K58" i="6" s="1"/>
  <c r="G27" i="6"/>
  <c r="G28" i="6" s="1"/>
  <c r="N27" i="6"/>
  <c r="N28" i="6" s="1"/>
  <c r="F28" i="6"/>
  <c r="Q25" i="6"/>
  <c r="O49" i="7"/>
  <c r="O20" i="6" l="1"/>
  <c r="Q20" i="6" s="1"/>
  <c r="N105" i="6"/>
  <c r="N106" i="6" s="1"/>
  <c r="N22" i="6"/>
  <c r="N71" i="6"/>
  <c r="N56" i="6"/>
  <c r="O70" i="6"/>
  <c r="O71" i="6" s="1"/>
  <c r="O21" i="6"/>
  <c r="Q27" i="6"/>
  <c r="Q28" i="6" s="1"/>
  <c r="G57" i="6"/>
  <c r="O22" i="6" l="1"/>
  <c r="O23" i="6" s="1"/>
  <c r="O55" i="6"/>
  <c r="Q55" i="6" s="1"/>
  <c r="Q21" i="6"/>
  <c r="Q70" i="6"/>
  <c r="Q71" i="6" s="1"/>
  <c r="O105" i="6"/>
  <c r="O56" i="6"/>
  <c r="N57" i="6"/>
  <c r="N58" i="6" s="1"/>
  <c r="N23" i="6"/>
  <c r="G58" i="6"/>
  <c r="P93" i="5"/>
  <c r="P104" i="5" s="1"/>
  <c r="Q22" i="6" l="1"/>
  <c r="Q23" i="6" s="1"/>
  <c r="O57" i="6"/>
  <c r="O58" i="6" s="1"/>
  <c r="Q56" i="6"/>
  <c r="O106" i="6"/>
  <c r="Q105" i="6"/>
  <c r="Q106" i="6" s="1"/>
  <c r="Q93" i="5"/>
  <c r="R93" i="5" s="1"/>
  <c r="Q92" i="5"/>
  <c r="R92" i="5" s="1"/>
  <c r="F114" i="5"/>
  <c r="Q57" i="6" l="1"/>
  <c r="Q58" i="6" s="1"/>
  <c r="G114" i="5"/>
  <c r="H114" i="5" s="1"/>
  <c r="G113" i="5"/>
  <c r="H113" i="5" s="1"/>
</calcChain>
</file>

<file path=xl/sharedStrings.xml><?xml version="1.0" encoding="utf-8"?>
<sst xmlns="http://schemas.openxmlformats.org/spreadsheetml/2006/main" count="3102" uniqueCount="387">
  <si>
    <t>Company Name</t>
  </si>
  <si>
    <t>Line of Business 1</t>
  </si>
  <si>
    <t>Difference</t>
  </si>
  <si>
    <t>Impact %</t>
  </si>
  <si>
    <t>Insurance Revenue</t>
  </si>
  <si>
    <t>80, 83</t>
  </si>
  <si>
    <t>Insurance Service Expense</t>
  </si>
  <si>
    <t>Net Expense from Reinsurance Contracts</t>
  </si>
  <si>
    <t>82, 86</t>
  </si>
  <si>
    <t>Investment Returns</t>
  </si>
  <si>
    <t>Profit</t>
  </si>
  <si>
    <t>The template should be populated in line with the Financial Impact Assessment Report.</t>
  </si>
  <si>
    <t>[Owner of the project]</t>
  </si>
  <si>
    <t>Designation</t>
  </si>
  <si>
    <t>Project Manager</t>
  </si>
  <si>
    <t>[Designation of the Project Manager]</t>
  </si>
  <si>
    <t>Engineering &amp; Construction</t>
  </si>
  <si>
    <t>Fire</t>
  </si>
  <si>
    <t>Motor</t>
  </si>
  <si>
    <t>Marine</t>
  </si>
  <si>
    <t>Aviation</t>
  </si>
  <si>
    <t>Energy</t>
  </si>
  <si>
    <t>Health</t>
  </si>
  <si>
    <t>Group Life</t>
  </si>
  <si>
    <t>Group Credit Life</t>
  </si>
  <si>
    <t>Property</t>
  </si>
  <si>
    <t>Other General Insurance</t>
  </si>
  <si>
    <t>Professional Liability</t>
  </si>
  <si>
    <t>Lines of Business</t>
  </si>
  <si>
    <t>No.</t>
  </si>
  <si>
    <t>Abu Dhabi National Insurance Company</t>
  </si>
  <si>
    <t>Abu Dhabi National Takaful Company</t>
  </si>
  <si>
    <t>Adamjee Insurance Company Limited</t>
  </si>
  <si>
    <t>Al Ain Ahlia Insurance Company P.S.C.</t>
  </si>
  <si>
    <t>Al Buharia National Insurance Company</t>
  </si>
  <si>
    <t>Al Dhafra Insurance Company P.S.C.</t>
  </si>
  <si>
    <t>Al Fujairah National Insurance Company P.S.C.</t>
  </si>
  <si>
    <t>Al Hilal Takaful P.S.C.</t>
  </si>
  <si>
    <t>Al Ittihad Al Watani - General Insurance Company for the Near East</t>
  </si>
  <si>
    <t>Al Khazna Insurance Company P.S.C.</t>
  </si>
  <si>
    <t>Al Sagr National Insurance Company</t>
  </si>
  <si>
    <t>Al Watania Takaful</t>
  </si>
  <si>
    <t>Al Wathba National Insurance Company (PJSC)</t>
  </si>
  <si>
    <t>Alliance Insurance</t>
  </si>
  <si>
    <t>American Home Insurance Company (Dubai Br.)</t>
  </si>
  <si>
    <t>American Life Insurance Company</t>
  </si>
  <si>
    <t>Arabia Insurance Company S.A.L.</t>
  </si>
  <si>
    <t>Arabian Scandinavian Insurance</t>
  </si>
  <si>
    <t>Assicurazioni Generali S.P.A.</t>
  </si>
  <si>
    <t>AXA Green Crescent Insurance Company P.J.S.C</t>
  </si>
  <si>
    <t>AXA Gulf Insurance Company B.S.C. © Dubai</t>
  </si>
  <si>
    <t>CHUBB Tempest Life ReInsurance Ltd</t>
  </si>
  <si>
    <t>Cigna Insurance Middle East S.A.L</t>
  </si>
  <si>
    <t>Dar Al Takaful PJSC</t>
  </si>
  <si>
    <t>Dubai Insurance Company</t>
  </si>
  <si>
    <t>Dubai Islamic Insurance &amp; Reinsurance Company (Aman) P.S.C.</t>
  </si>
  <si>
    <t>Dubai National Insurance &amp; Reinsurance P.S.C.</t>
  </si>
  <si>
    <t>Emirates Insurance Company</t>
  </si>
  <si>
    <t>Export Credit Insurance Company of The Emirates</t>
  </si>
  <si>
    <t>Friends Provident International Limited</t>
  </si>
  <si>
    <t>General Insurance Corporation of India</t>
  </si>
  <si>
    <t>Insurance House</t>
  </si>
  <si>
    <t>Iran Insurance Company</t>
  </si>
  <si>
    <t>Islamic Arab Insurance Company 'Salama'</t>
  </si>
  <si>
    <t>Jordan Insurance Co. Ltd.</t>
  </si>
  <si>
    <t>Life Insurance Corporation (International)</t>
  </si>
  <si>
    <t>Methaq Takaful Insurance Company</t>
  </si>
  <si>
    <t>Mitsui Sumitomo Insurance Company Ltd.</t>
  </si>
  <si>
    <t>National General Insurance Company</t>
  </si>
  <si>
    <t>National Life and General Insurance Company</t>
  </si>
  <si>
    <t>Noor Takaful Family PJSC</t>
  </si>
  <si>
    <t>Noor Takaful General PJSC</t>
  </si>
  <si>
    <t>Oman Insurance Company P.S.C.</t>
  </si>
  <si>
    <t>Orient Insurance Company PJSC</t>
  </si>
  <si>
    <t>Orient UNB Takaful PJSC</t>
  </si>
  <si>
    <t>Qatar General Insurance &amp; Reinsurance Company S.A.Q.</t>
  </si>
  <si>
    <t>Qatar Insurance Company</t>
  </si>
  <si>
    <t>Ras Al Khaimah National Insurance Company P.S.C.</t>
  </si>
  <si>
    <t>Royal &amp; Sun Alliance Insurance (Middle East) B.S.C. ©</t>
  </si>
  <si>
    <t>Saudi Arabian Insurance Company B.S.C. ©</t>
  </si>
  <si>
    <t>Sharjah Insurance Company P.S.C.</t>
  </si>
  <si>
    <t>State Life Insurance Corporation of Pakistan</t>
  </si>
  <si>
    <t>Takaful Emarat – Insurance (P.S.C.)</t>
  </si>
  <si>
    <t>The Mediterranean &amp; Gulf Insurance &amp; Reinsurance Co. B.S.C. (MedGulf)</t>
  </si>
  <si>
    <t>The National Health Insurance Company (Daman)</t>
  </si>
  <si>
    <t>The New India Assurance Company Limited</t>
  </si>
  <si>
    <t>The Oriental Insurance Company Limited</t>
  </si>
  <si>
    <t>Tokio Marine &amp; Nichido Fire Insurance Co. Ltd.</t>
  </si>
  <si>
    <t>Union Insurance</t>
  </si>
  <si>
    <t>United Fdelity Insurance Company</t>
  </si>
  <si>
    <t>Zurich International Life Limited</t>
  </si>
  <si>
    <t>Zurich Life Insurance Company Limited</t>
  </si>
  <si>
    <t>Short Name</t>
  </si>
  <si>
    <t>ADNIC</t>
  </si>
  <si>
    <t>ADNTC</t>
  </si>
  <si>
    <t>Adamjee</t>
  </si>
  <si>
    <t>Al Ain</t>
  </si>
  <si>
    <t>Al Buharia</t>
  </si>
  <si>
    <t>Al Dhafra</t>
  </si>
  <si>
    <t>Al Fujairah</t>
  </si>
  <si>
    <t>Al Hilal</t>
  </si>
  <si>
    <t>Al Ittihad</t>
  </si>
  <si>
    <t>Al Khazna</t>
  </si>
  <si>
    <t>Al Sagr</t>
  </si>
  <si>
    <t>Al Watania</t>
  </si>
  <si>
    <t>Al Wathba</t>
  </si>
  <si>
    <t>Alliance</t>
  </si>
  <si>
    <t>AmHome</t>
  </si>
  <si>
    <t>AmLife</t>
  </si>
  <si>
    <t>AIC</t>
  </si>
  <si>
    <t>ASI</t>
  </si>
  <si>
    <t>Generali</t>
  </si>
  <si>
    <t>GCIC</t>
  </si>
  <si>
    <t>AXA</t>
  </si>
  <si>
    <t>ACE</t>
  </si>
  <si>
    <t>ZurME</t>
  </si>
  <si>
    <t>DAT</t>
  </si>
  <si>
    <t>DIC</t>
  </si>
  <si>
    <t>Aman</t>
  </si>
  <si>
    <t>DNIR</t>
  </si>
  <si>
    <t>EIC</t>
  </si>
  <si>
    <t>ExpCred</t>
  </si>
  <si>
    <t>Friends</t>
  </si>
  <si>
    <t>GIC</t>
  </si>
  <si>
    <t>IH</t>
  </si>
  <si>
    <t>Iran</t>
  </si>
  <si>
    <t>Salama</t>
  </si>
  <si>
    <t>JIC</t>
  </si>
  <si>
    <t>LIC</t>
  </si>
  <si>
    <t>Methaq</t>
  </si>
  <si>
    <t>Mitsui</t>
  </si>
  <si>
    <t>NGIC</t>
  </si>
  <si>
    <t>NLGIC</t>
  </si>
  <si>
    <t>NoorFam</t>
  </si>
  <si>
    <t>NoorGen</t>
  </si>
  <si>
    <t>Oman</t>
  </si>
  <si>
    <t>Orient</t>
  </si>
  <si>
    <t>OrientUNB</t>
  </si>
  <si>
    <t>QGIR</t>
  </si>
  <si>
    <t>Qatar</t>
  </si>
  <si>
    <t>RAKNIC</t>
  </si>
  <si>
    <t>RSA</t>
  </si>
  <si>
    <t>SAIC</t>
  </si>
  <si>
    <t>SIC</t>
  </si>
  <si>
    <t>SLICP</t>
  </si>
  <si>
    <t>TE</t>
  </si>
  <si>
    <t>MedGulf</t>
  </si>
  <si>
    <t>Daman</t>
  </si>
  <si>
    <t>NewIndia</t>
  </si>
  <si>
    <t>Oriental</t>
  </si>
  <si>
    <t>Tokio</t>
  </si>
  <si>
    <t>Union</t>
  </si>
  <si>
    <t>United</t>
  </si>
  <si>
    <t>ZurInt</t>
  </si>
  <si>
    <t>ZurLife</t>
  </si>
  <si>
    <t>The data to be filled in should be as per the guidelines mentioned in the circular.</t>
  </si>
  <si>
    <t>GMM</t>
  </si>
  <si>
    <t>PAA</t>
  </si>
  <si>
    <t>Model</t>
  </si>
  <si>
    <t>Group Life - Other</t>
  </si>
  <si>
    <t>Individual Life - Protection</t>
  </si>
  <si>
    <t>Individual Life - Protection &amp; Savings</t>
  </si>
  <si>
    <t>Individual Life - Other</t>
  </si>
  <si>
    <t>Instructions for completion of the financial impact assessment template:</t>
  </si>
  <si>
    <t>Insurance Finance Income (expense): RI assets</t>
  </si>
  <si>
    <t>Other income (expense)</t>
  </si>
  <si>
    <t>IFRS 17 Financial Impact Assessment - Financial Position</t>
  </si>
  <si>
    <t>LOB:</t>
  </si>
  <si>
    <t>For each line of business, select the LOB category from the list. Also, include a more specific description on the type of product / LOB.</t>
  </si>
  <si>
    <t>Consolidated for all lines of business</t>
  </si>
  <si>
    <t>Company Information</t>
  </si>
  <si>
    <t>For the year ended 2018 (in AED 000's)</t>
  </si>
  <si>
    <r>
      <rPr>
        <b/>
        <sz val="11"/>
        <color theme="1"/>
        <rFont val="Arial"/>
        <family val="2"/>
      </rPr>
      <t>NOTE:</t>
    </r>
    <r>
      <rPr>
        <sz val="11"/>
        <color theme="1"/>
        <rFont val="Arial"/>
        <family val="2"/>
      </rPr>
      <t xml:space="preserve"> If new LOBs added, then adjust formulas for the consolidated results.</t>
    </r>
  </si>
  <si>
    <t>&lt;==</t>
  </si>
  <si>
    <t>The cells in White should be filled in.</t>
  </si>
  <si>
    <t>The template is protected to avoid errors, but there is no password so it can be updated as needed.</t>
  </si>
  <si>
    <t>Reinsurance recoverable</t>
  </si>
  <si>
    <t>Reinsurance receivables</t>
  </si>
  <si>
    <t>Insurance receivables</t>
  </si>
  <si>
    <t xml:space="preserve">Deferred policy acquisition costs </t>
  </si>
  <si>
    <t>Total of Insurance Service Assets</t>
  </si>
  <si>
    <t>Measurement Model(s):</t>
  </si>
  <si>
    <t>Gross:</t>
  </si>
  <si>
    <t>Reinsurance:</t>
  </si>
  <si>
    <t>Impact on Statement of Financial Position</t>
  </si>
  <si>
    <t>IFRS 4</t>
  </si>
  <si>
    <t>IFRS 17</t>
  </si>
  <si>
    <t>Premiums collected in advance</t>
  </si>
  <si>
    <t>Unearned premium reserve</t>
  </si>
  <si>
    <t>Unexpired risk reserve</t>
  </si>
  <si>
    <t>Outstanding loss reserve</t>
  </si>
  <si>
    <t>Incurred but not reported reserve</t>
  </si>
  <si>
    <t>Allocated loss adjustment expense reserve</t>
  </si>
  <si>
    <t>Unallocated loss adjustment expense reserve</t>
  </si>
  <si>
    <t>Insurance payable</t>
  </si>
  <si>
    <t>Reinsurance payables</t>
  </si>
  <si>
    <t>Unearned reinsurance commissions</t>
  </si>
  <si>
    <t>Total of Insurance Service Liabilities</t>
  </si>
  <si>
    <t>Net Liabilities on Remaining Coverage - Impact of Discounting</t>
  </si>
  <si>
    <t>Net Liabilities on Remaining Coverage - Risk Adjustment</t>
  </si>
  <si>
    <t>Net Liabilities on Remaining Coverage</t>
  </si>
  <si>
    <t>Mathematical Reserves</t>
  </si>
  <si>
    <t>Notes on IFRS 4 Values:</t>
  </si>
  <si>
    <t>Notes on IFRS 17 Values:</t>
  </si>
  <si>
    <t>Net Recoverable on incurred claims - Impact of Discounting</t>
  </si>
  <si>
    <t>Net Recoverable on incurred claims - Risk Adjustment</t>
  </si>
  <si>
    <t>Statement of Profit &amp; Loss (IFRS 17)</t>
  </si>
  <si>
    <t>Statement of Profit &amp; Loss (IFRS 4)</t>
  </si>
  <si>
    <t>Reference</t>
  </si>
  <si>
    <t>Gross Insurance Premiums</t>
  </si>
  <si>
    <t>A</t>
  </si>
  <si>
    <t>Revenue</t>
  </si>
  <si>
    <t>Insurance premium ceded</t>
  </si>
  <si>
    <t>B</t>
  </si>
  <si>
    <t>Claims and Underwriting Expenses (Net of Income)</t>
  </si>
  <si>
    <t>Net Retained Premium</t>
  </si>
  <si>
    <t>C = A + B</t>
  </si>
  <si>
    <t>Reinsurance</t>
  </si>
  <si>
    <t>Change in Reserves (UPR)</t>
  </si>
  <si>
    <t>D</t>
  </si>
  <si>
    <t xml:space="preserve">Insurance Finance Income (expense): Insurance liabilities </t>
  </si>
  <si>
    <t>Change in Reserves (UPR) - ceded</t>
  </si>
  <si>
    <t>E</t>
  </si>
  <si>
    <t>Net Earned Insurance Premium</t>
  </si>
  <si>
    <t>F = C + D + E</t>
  </si>
  <si>
    <t xml:space="preserve">Gross Claims </t>
  </si>
  <si>
    <t>G</t>
  </si>
  <si>
    <t>Impairment provision (IFRS 9)</t>
  </si>
  <si>
    <t>Claim Recovery from reinsurers</t>
  </si>
  <si>
    <t>H</t>
  </si>
  <si>
    <t>Net Claims settled</t>
  </si>
  <si>
    <t>I = G + H</t>
  </si>
  <si>
    <t>Change in Reserves (Other reserve)</t>
  </si>
  <si>
    <t>J</t>
  </si>
  <si>
    <t>Change in Reserves (Other reserve) - ceded</t>
  </si>
  <si>
    <t>K</t>
  </si>
  <si>
    <t>Net Claims Incurred</t>
  </si>
  <si>
    <t>L = I + J + K</t>
  </si>
  <si>
    <t>Commission Expense</t>
  </si>
  <si>
    <t>Reinsurance commission income</t>
  </si>
  <si>
    <t>L</t>
  </si>
  <si>
    <t>Other Underwriting income</t>
  </si>
  <si>
    <t>M</t>
  </si>
  <si>
    <t>Net Comm &amp; Other Income</t>
  </si>
  <si>
    <t>N = K + L + M</t>
  </si>
  <si>
    <t>Net Underwriting Income</t>
  </si>
  <si>
    <t>O = F + L + N</t>
  </si>
  <si>
    <t>General &amp; Administration Expenses</t>
  </si>
  <si>
    <t>Net Investment Income</t>
  </si>
  <si>
    <t>Finance Cost</t>
  </si>
  <si>
    <t>Other Expenses</t>
  </si>
  <si>
    <t>Provision for doubtful debts</t>
  </si>
  <si>
    <t>Line of Business 2</t>
  </si>
  <si>
    <t>Line of Business 3</t>
  </si>
  <si>
    <t>For the year ended (in AED 000's)</t>
  </si>
  <si>
    <t>Total</t>
  </si>
  <si>
    <t>IFRS 17 Financial Impact Assessment</t>
  </si>
  <si>
    <t>Statement of Profit &amp; Loss under IFRS 17</t>
  </si>
  <si>
    <t>IFRS  4</t>
  </si>
  <si>
    <t>Impact</t>
  </si>
  <si>
    <t>Other Expenses / Income</t>
  </si>
  <si>
    <t>Line of Business 4</t>
  </si>
  <si>
    <t>Line of Business 5</t>
  </si>
  <si>
    <t>Line of Business 6</t>
  </si>
  <si>
    <t>Line of Business 7</t>
  </si>
  <si>
    <t>Line of Business 8</t>
  </si>
  <si>
    <t>Line of Business 9</t>
  </si>
  <si>
    <t>Line of Business 10</t>
  </si>
  <si>
    <t>Net Liabilities on Remaining Coverage - Contractual Service Margin</t>
  </si>
  <si>
    <t>Net Reinsurance contract assets</t>
  </si>
  <si>
    <t>Net Insurance contract liabilities</t>
  </si>
  <si>
    <t>Net Recoverable on on Remaining Coverage - Contractual Service Margin</t>
  </si>
  <si>
    <t>Net Recoverable on on Remaining Coverage - Impact of Discounting</t>
  </si>
  <si>
    <t>Net Recoverable on on Remaining Coverage - Risk Adjustment</t>
  </si>
  <si>
    <t>Net Recoverable on on Remaining Coverage</t>
  </si>
  <si>
    <t>Net Recoverable on Incurred Claims</t>
  </si>
  <si>
    <t>Net Liabilities on Incurred Claims</t>
  </si>
  <si>
    <t>Net Liabilities on Incurred Claims - Impact of Discounting</t>
  </si>
  <si>
    <t>Net Liabilities on Incurred Claims - Risk Adjustment</t>
  </si>
  <si>
    <t>Net Liabilities</t>
  </si>
  <si>
    <t>ICL</t>
  </si>
  <si>
    <t>ICA</t>
  </si>
  <si>
    <t>Insurance Contract Liabilities</t>
  </si>
  <si>
    <t>Insurance Contract Assets</t>
  </si>
  <si>
    <t>RCL</t>
  </si>
  <si>
    <t>Reinsurance Contract Liabilities</t>
  </si>
  <si>
    <t>RCA</t>
  </si>
  <si>
    <t>Reinsurance Contract Assets</t>
  </si>
  <si>
    <t>ICA for Remaining Coverage - Impact of Discounting</t>
  </si>
  <si>
    <t>ICA for Remaining Coverage - Risk Adjustment</t>
  </si>
  <si>
    <t>ICA for Remaining Coverage</t>
  </si>
  <si>
    <t>ICA for Incurred Claims - Impact of Discounting</t>
  </si>
  <si>
    <t>ICA for Incurred Claims - Risk Adjustment</t>
  </si>
  <si>
    <t>ICA for Incurred Claims</t>
  </si>
  <si>
    <t>RCA for Remaining Coverage - Impact of Discounting</t>
  </si>
  <si>
    <t>RCA for Remaining Coverage - Risk Adjustment</t>
  </si>
  <si>
    <t>RCA for Remaining Coverage</t>
  </si>
  <si>
    <t>ICL for Remaining Coverage - Impact of Discounting</t>
  </si>
  <si>
    <t>ICL for Remaining Coverage - Risk Adjustment</t>
  </si>
  <si>
    <t>ICL for Remaining Coverage</t>
  </si>
  <si>
    <t>ICL for Incurred Claims - Impact of Discounting</t>
  </si>
  <si>
    <t>ICL for Incurred Claims - Risk Adjustment</t>
  </si>
  <si>
    <t>ICL for Incurred Claims</t>
  </si>
  <si>
    <t>RCA for Incurred Claims</t>
  </si>
  <si>
    <t>RCA for Incurred Claims - Impact of Discounting</t>
  </si>
  <si>
    <t>RCA for Incurred Claims - Risk Adjustment</t>
  </si>
  <si>
    <t>RCA for Remaining Coverage - Contractual Service Margin</t>
  </si>
  <si>
    <t>ICA for Remaining Coverage - Contractual Service Margin</t>
  </si>
  <si>
    <t>ICL for Remaining Coverage - Contractual Service Margin</t>
  </si>
  <si>
    <t>RCL for Remaining Coverage - Contractual Service Margin</t>
  </si>
  <si>
    <t>RCL for Remaining Coverage - Impact of Discounting</t>
  </si>
  <si>
    <t>RCL for Remaining Coverage - Risk Adjustment</t>
  </si>
  <si>
    <t>RCL for Remaining Coverage</t>
  </si>
  <si>
    <t>RCL for Incurred Claims - Impact of Discounting</t>
  </si>
  <si>
    <t>RCL for Incurred Claims - Risk Adjustment</t>
  </si>
  <si>
    <t>RCL for Incurred Claims</t>
  </si>
  <si>
    <t>Net Liabilities as per IFRS 4</t>
  </si>
  <si>
    <t>Impact of Discounting</t>
  </si>
  <si>
    <t>Net Liabilities as per IFRS 17</t>
  </si>
  <si>
    <t>Impact of Risk Adjustment</t>
  </si>
  <si>
    <t>Comments</t>
  </si>
  <si>
    <t>Reconciliation of Net Liabilities as per IFRS 4 with IFRS 17</t>
  </si>
  <si>
    <t>In the "Financial Position" sheet, only the P&amp;L Impact is considered, so all other balance sheet impacts can be ignored.</t>
  </si>
  <si>
    <r>
      <rPr>
        <b/>
        <sz val="11"/>
        <color theme="1"/>
        <rFont val="Arial"/>
        <family val="2"/>
      </rPr>
      <t>NOTE:</t>
    </r>
    <r>
      <rPr>
        <sz val="11"/>
        <color theme="1"/>
        <rFont val="Arial"/>
        <family val="2"/>
      </rPr>
      <t xml:space="preserve"> If new LOBs added, then replicate and link to other sheets.</t>
    </r>
  </si>
  <si>
    <t>Abbreviations used in forms:</t>
  </si>
  <si>
    <t>Statement of Financial Position</t>
  </si>
  <si>
    <t>Select Company Name from List…</t>
  </si>
  <si>
    <t>Statement of Profit &amp; Loss as per IFRS 4</t>
  </si>
  <si>
    <t>All &gt; 2027</t>
  </si>
  <si>
    <t>If more lines of business are needed, then replicate all rows for a new line(s) of business and update total calculations.</t>
  </si>
  <si>
    <t>Profit (Loss)</t>
  </si>
  <si>
    <t>Reference^</t>
  </si>
  <si>
    <t>^</t>
  </si>
  <si>
    <t>Consolidated for All Lines of Business</t>
  </si>
  <si>
    <t>Statement of Profit &amp; Loss - Impact Analysis</t>
  </si>
  <si>
    <t>In the "Profit &amp; Loss" sheets, all revenue / income values should be entered as a positive number and all expense / loss values should be entered as a negative value.</t>
  </si>
  <si>
    <t>In the "Financial Position" sheet, the impact of discounting (which would reduce the insurance contract liabilities) is to be shown separately. This would help to assess the offsetting impact of Risk Adjustment and Discounting.</t>
  </si>
  <si>
    <t>If any components in the template is not applicable for the company, then it must input '0' in the relevant fields.</t>
  </si>
  <si>
    <t>Instructions</t>
  </si>
  <si>
    <t>ICA for Remaining Coverage - Future Cash Flows</t>
  </si>
  <si>
    <t>Net Recoverable on on Remaining Coverage - Future Cash Flows</t>
  </si>
  <si>
    <t>ICA for Incurred Claims - Future Cash Flows</t>
  </si>
  <si>
    <t>Net Recoverable on incurred claims - Future Cash Flows</t>
  </si>
  <si>
    <t>RCA for Remaining Coverage - Future Cash Flows</t>
  </si>
  <si>
    <t>Net Liabilities on Remaining Coverage - Future Cash Flows</t>
  </si>
  <si>
    <t>RCA for Incurred Claims - Future Cash Flows</t>
  </si>
  <si>
    <t>Net Liabilities on Incurred Claims - Future Cash Flows</t>
  </si>
  <si>
    <t>ICL for Remaining Coverage - Future Cash Flows</t>
  </si>
  <si>
    <t>ICL for Incurred Claims - Future Cash Flows</t>
  </si>
  <si>
    <t>RCL for Remaining Coverage - Future Cash Flows</t>
  </si>
  <si>
    <t>RCL for Incurred Claims - Future Cash Flows</t>
  </si>
  <si>
    <t>VFA</t>
  </si>
  <si>
    <t>Impact of change in discount rates &amp; other financial variables</t>
  </si>
  <si>
    <t>Other payables</t>
  </si>
  <si>
    <t>Other receivables</t>
  </si>
  <si>
    <t>Insurance and other payables</t>
  </si>
  <si>
    <t>Insurance and other receivables</t>
  </si>
  <si>
    <t>Investment Contract Liabilities</t>
  </si>
  <si>
    <t>Impact of separating out the Investment component</t>
  </si>
  <si>
    <t>Impact of Methodology change including Reinsurance Mismatch</t>
  </si>
  <si>
    <t>Impact due to other items</t>
  </si>
  <si>
    <t>If there is an amount under this head, it should be adequately explained and documented in FIA report.</t>
  </si>
  <si>
    <t>Check</t>
  </si>
  <si>
    <t>Business Information</t>
  </si>
  <si>
    <t>Contract Group Description:</t>
  </si>
  <si>
    <t>References are to IFRS 17 and IFRS 7 Articles.</t>
  </si>
  <si>
    <t>Sensitivity Analysis</t>
  </si>
  <si>
    <t>Scenario 1</t>
  </si>
  <si>
    <t>Impact (IFRS 17)</t>
  </si>
  <si>
    <t>Impact (IFRS 4)</t>
  </si>
  <si>
    <t>Scenario 5</t>
  </si>
  <si>
    <t>Scenario 2*</t>
  </si>
  <si>
    <t>Scenario 3*</t>
  </si>
  <si>
    <t>Scenario 4*</t>
  </si>
  <si>
    <t>*Mandatory scenarios</t>
  </si>
  <si>
    <t>Profit as per IFRS 17</t>
  </si>
  <si>
    <t>Profit as per IFRS 4</t>
  </si>
  <si>
    <t>&gt;2027</t>
  </si>
  <si>
    <t>As at year end (in AED 000's)</t>
  </si>
  <si>
    <t>Description of Scenario</t>
  </si>
  <si>
    <t>Best Estimate assumptions</t>
  </si>
  <si>
    <t>Impact on Statement of Profit &amp; Loss</t>
  </si>
  <si>
    <t>The other FIA sheets should only represent the best estimate assumptions (i.e., Scenario 1).</t>
  </si>
  <si>
    <t>Impact on Statement of Financial Position ^</t>
  </si>
  <si>
    <t>^ For the Financial Position sensitivity analysis, only 2018 is required but the other years are included if needed.</t>
  </si>
  <si>
    <t>Populating this template is an additional exercise. These results should also be part of the FIA report.</t>
  </si>
  <si>
    <t>For the other Scenarios, only the summary results are needed as per these tables (i.e., details supporting these scenarios do not need to be submitted in this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</si>
</sst>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0"/>
      <color theme="1"/>
      <name val="Arial"/>
      <family val="2"/>
    </font>
    <font>
      <sz val="12"/>
      <color theme="1"/>
      <name val="Calibri"/>
      <family val="2"/>
      <charset val="128"/>
      <scheme val="minor"/>
    </font>
    <font>
      <sz val="10"/>
      <name val="Arial"/>
      <family val="2"/>
    </font>
    <font>
      <b/>
      <sz val="12"/>
      <color theme="1"/>
      <name val="Calibri"/>
      <family val="2"/>
      <scheme val="minor"/>
    </font>
    <font>
      <b/>
      <sz val="12"/>
      <color theme="1"/>
      <name val="Calibri"/>
      <family val="2"/>
      <charset val="128"/>
      <scheme val="minor"/>
    </font>
    <font>
      <b/>
      <i/>
      <sz val="14"/>
      <name val="Calibri"/>
      <family val="2"/>
      <scheme val="minor"/>
    </font>
    <font>
      <sz val="12"/>
      <color rgb="FF0070C0"/>
      <name val="Calibri"/>
      <family val="2"/>
      <scheme val="minor"/>
    </font>
    <font>
      <b/>
      <sz val="12"/>
      <color rgb="FFFA7D00"/>
      <name val="Calibri"/>
      <family val="2"/>
      <scheme val="minor"/>
    </font>
    <font>
      <b/>
      <sz val="12"/>
      <color theme="5"/>
      <name val="Calibri"/>
      <family val="2"/>
      <charset val="128"/>
      <scheme val="minor"/>
    </font>
    <font>
      <i/>
      <sz val="12"/>
      <name val="Calibri"/>
      <family val="2"/>
      <charset val="128"/>
      <scheme val="minor"/>
    </font>
    <font>
      <sz val="10"/>
      <color theme="0"/>
      <name val="Arial"/>
      <family val="2"/>
    </font>
    <font>
      <sz val="12"/>
      <color theme="0"/>
      <name val="Calibri"/>
      <family val="2"/>
      <scheme val="minor"/>
    </font>
    <font>
      <b/>
      <sz val="11"/>
      <color theme="1"/>
      <name val="Arial"/>
      <family val="2"/>
    </font>
    <font>
      <sz val="11"/>
      <color theme="1"/>
      <name val="Arial"/>
      <family val="2"/>
    </font>
    <font>
      <b/>
      <sz val="11"/>
      <color theme="0"/>
      <name val="Arial"/>
      <family val="2"/>
    </font>
    <font>
      <sz val="11"/>
      <color rgb="FF000000"/>
      <name val="Arial"/>
      <family val="2"/>
    </font>
    <font>
      <b/>
      <sz val="10"/>
      <color theme="1"/>
      <name val="Arial"/>
      <family val="2"/>
    </font>
    <font>
      <b/>
      <sz val="14"/>
      <color theme="1"/>
      <name val="Calibri"/>
      <family val="2"/>
      <scheme val="minor"/>
    </font>
    <font>
      <sz val="14"/>
      <color theme="1"/>
      <name val="Calibri"/>
      <family val="2"/>
      <scheme val="minor"/>
    </font>
    <font>
      <sz val="11"/>
      <color rgb="FF0070C0"/>
      <name val="Calibri"/>
      <family val="2"/>
      <scheme val="minor"/>
    </font>
    <font>
      <sz val="11"/>
      <color rgb="FF0070C0"/>
      <name val="Arial"/>
      <family val="2"/>
    </font>
    <font>
      <b/>
      <sz val="11"/>
      <color rgb="FF0070C0"/>
      <name val="Arial"/>
      <family val="2"/>
    </font>
    <font>
      <sz val="11"/>
      <color theme="0"/>
      <name val="Arial"/>
      <family val="2"/>
    </font>
    <font>
      <sz val="11"/>
      <color rgb="FF0070C0"/>
      <name val="Calibri"/>
      <family val="2"/>
    </font>
    <font>
      <sz val="11"/>
      <color theme="1"/>
      <name val="Calibri"/>
      <family val="2"/>
    </font>
    <font>
      <b/>
      <sz val="11"/>
      <color theme="1"/>
      <name val="Calibri"/>
      <family val="2"/>
    </font>
    <font>
      <sz val="11"/>
      <name val="Arial"/>
      <family val="2"/>
    </font>
    <font>
      <b/>
      <sz val="11"/>
      <name val="Arial"/>
      <family val="2"/>
    </font>
    <font>
      <i/>
      <sz val="9"/>
      <color theme="1"/>
      <name val="Arial"/>
      <family val="2"/>
    </font>
    <font>
      <b/>
      <sz val="14"/>
      <color theme="1"/>
      <name val="Arial"/>
      <family val="2"/>
    </font>
    <font>
      <sz val="14"/>
      <color theme="1"/>
      <name val="Arial"/>
      <family val="2"/>
    </font>
  </fonts>
  <fills count="13">
    <fill>
      <patternFill patternType="none"/>
    </fill>
    <fill>
      <patternFill patternType="gray125"/>
    </fill>
    <fill>
      <patternFill patternType="solid">
        <fgColor theme="0"/>
        <bgColor indexed="64"/>
      </patternFill>
    </fill>
    <fill>
      <patternFill patternType="solid">
        <fgColor theme="8" tint="0.39994506668294322"/>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theme="8" tint="0.59996337778862885"/>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4" tint="-0.499984740745262"/>
        <bgColor indexed="64"/>
      </patternFill>
    </fill>
    <fill>
      <patternFill patternType="solid">
        <fgColor theme="3"/>
        <bgColor indexed="64"/>
      </patternFill>
    </fill>
    <fill>
      <patternFill patternType="solid">
        <fgColor theme="0" tint="-4.9989318521683403E-2"/>
        <bgColor indexed="64"/>
      </patternFill>
    </fill>
    <fill>
      <patternFill patternType="solid">
        <fgColor theme="5" tint="0.79998168889431442"/>
        <bgColor indexed="64"/>
      </patternFill>
    </fill>
  </fills>
  <borders count="27">
    <border>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tted">
        <color auto="1"/>
      </bottom>
      <diagonal/>
    </border>
    <border>
      <left/>
      <right/>
      <top style="dotted">
        <color auto="1"/>
      </top>
      <bottom style="dotted">
        <color auto="1"/>
      </bottom>
      <diagonal/>
    </border>
  </borders>
  <cellStyleXfs count="19">
    <xf numFmtId="0" fontId="0" fillId="0" borderId="0"/>
    <xf numFmtId="9" fontId="1" fillId="0" borderId="0" applyFont="0" applyFill="0" applyBorder="0" applyAlignment="0" applyProtection="0"/>
    <xf numFmtId="0" fontId="5" fillId="0" borderId="0"/>
    <xf numFmtId="0" fontId="6" fillId="0" borderId="0"/>
    <xf numFmtId="43" fontId="5" fillId="0" borderId="0" applyFont="0" applyFill="0" applyBorder="0" applyAlignment="0" applyProtection="0"/>
    <xf numFmtId="9" fontId="5" fillId="0" borderId="0" applyFont="0" applyFill="0" applyBorder="0" applyAlignment="0" applyProtection="0"/>
    <xf numFmtId="0" fontId="9" fillId="0" borderId="0" applyNumberFormat="0">
      <alignment horizontal="left" vertical="center"/>
    </xf>
    <xf numFmtId="37" fontId="10" fillId="2" borderId="12" applyNumberFormat="0" applyBorder="0" applyAlignment="0">
      <alignment vertical="center"/>
      <protection locked="0"/>
    </xf>
    <xf numFmtId="37" fontId="3" fillId="5" borderId="12" applyNumberFormat="0" applyBorder="0" applyAlignment="0">
      <alignment vertical="center"/>
    </xf>
    <xf numFmtId="2" fontId="11" fillId="5" borderId="12" applyNumberFormat="0" applyBorder="0" applyAlignment="0">
      <alignment vertical="center"/>
    </xf>
    <xf numFmtId="0" fontId="5" fillId="8" borderId="0" applyNumberFormat="0" applyFont="0" applyBorder="0" applyAlignment="0"/>
    <xf numFmtId="0" fontId="5" fillId="7" borderId="0" applyNumberFormat="0" applyBorder="0" applyAlignment="0">
      <alignment horizontal="left" vertical="center"/>
    </xf>
    <xf numFmtId="0" fontId="8" fillId="3" borderId="0" applyNumberFormat="0" applyBorder="0">
      <alignment vertical="center"/>
    </xf>
    <xf numFmtId="2" fontId="8" fillId="6" borderId="12" applyNumberFormat="0" applyBorder="0" applyAlignment="0">
      <alignment vertical="center"/>
    </xf>
    <xf numFmtId="0" fontId="12" fillId="4" borderId="9" applyNumberFormat="0" applyBorder="0" applyAlignment="0">
      <alignment vertical="center"/>
    </xf>
    <xf numFmtId="0" fontId="6" fillId="0" borderId="0"/>
    <xf numFmtId="0" fontId="13" fillId="6" borderId="9" applyNumberFormat="0" applyBorder="0" applyAlignment="0">
      <alignment vertical="center"/>
    </xf>
    <xf numFmtId="37" fontId="10" fillId="2" borderId="12" applyNumberFormat="0" applyBorder="0" applyAlignment="0">
      <alignment vertical="center"/>
      <protection locked="0"/>
    </xf>
    <xf numFmtId="43" fontId="1" fillId="0" borderId="0" applyFont="0" applyFill="0" applyBorder="0" applyAlignment="0" applyProtection="0"/>
  </cellStyleXfs>
  <cellXfs count="296">
    <xf numFmtId="0" fontId="0" fillId="0" borderId="0" xfId="0"/>
    <xf numFmtId="0" fontId="0" fillId="2" borderId="0" xfId="0" applyFill="1" applyBorder="1"/>
    <xf numFmtId="0" fontId="0" fillId="2" borderId="0" xfId="0" applyFill="1"/>
    <xf numFmtId="0" fontId="0" fillId="0" borderId="0" xfId="0" applyBorder="1"/>
    <xf numFmtId="0" fontId="14" fillId="10" borderId="13" xfId="0" applyFont="1" applyFill="1" applyBorder="1"/>
    <xf numFmtId="0" fontId="7" fillId="7" borderId="12" xfId="11" applyFont="1" applyBorder="1" applyAlignment="1">
      <alignment horizontal="center"/>
    </xf>
    <xf numFmtId="0" fontId="0" fillId="0" borderId="12" xfId="0" applyBorder="1" applyAlignment="1">
      <alignment horizontal="center"/>
    </xf>
    <xf numFmtId="0" fontId="0" fillId="0" borderId="12" xfId="0" applyBorder="1"/>
    <xf numFmtId="0" fontId="7" fillId="7" borderId="12" xfId="11" applyFont="1" applyBorder="1" applyAlignment="1">
      <alignment vertical="center"/>
    </xf>
    <xf numFmtId="0" fontId="15" fillId="10" borderId="13" xfId="0" applyFont="1" applyFill="1" applyBorder="1" applyAlignment="1">
      <alignment horizontal="center" vertical="center" wrapText="1"/>
    </xf>
    <xf numFmtId="0" fontId="6" fillId="0" borderId="0" xfId="0" applyFont="1" applyFill="1"/>
    <xf numFmtId="0" fontId="6" fillId="0" borderId="0" xfId="0" applyFont="1" applyFill="1" applyAlignment="1">
      <alignment horizontal="center"/>
    </xf>
    <xf numFmtId="0" fontId="17" fillId="0" borderId="0" xfId="0" applyFont="1"/>
    <xf numFmtId="0" fontId="0" fillId="0" borderId="0" xfId="0" applyBorder="1" applyAlignment="1">
      <alignment horizontal="center"/>
    </xf>
    <xf numFmtId="0" fontId="17" fillId="0" borderId="0" xfId="0" applyFont="1" applyBorder="1"/>
    <xf numFmtId="0" fontId="16" fillId="0" borderId="8" xfId="0" applyFont="1" applyBorder="1" applyAlignment="1">
      <alignment horizontal="center"/>
    </xf>
    <xf numFmtId="164" fontId="17" fillId="2" borderId="0" xfId="18" applyNumberFormat="1" applyFont="1" applyFill="1" applyBorder="1" applyAlignment="1">
      <alignment horizontal="right"/>
    </xf>
    <xf numFmtId="0" fontId="21" fillId="2" borderId="0" xfId="0" applyFont="1" applyFill="1" applyBorder="1" applyAlignment="1">
      <alignment horizontal="centerContinuous"/>
    </xf>
    <xf numFmtId="0" fontId="22" fillId="2" borderId="0" xfId="0" applyFont="1" applyFill="1" applyBorder="1" applyAlignment="1">
      <alignment horizontal="centerContinuous"/>
    </xf>
    <xf numFmtId="0" fontId="0" fillId="11" borderId="0" xfId="0" applyFill="1"/>
    <xf numFmtId="0" fontId="0" fillId="2" borderId="14" xfId="0" applyFill="1" applyBorder="1"/>
    <xf numFmtId="0" fontId="0" fillId="2" borderId="15" xfId="0" applyFill="1" applyBorder="1"/>
    <xf numFmtId="0" fontId="0" fillId="2" borderId="16" xfId="0" applyFill="1" applyBorder="1"/>
    <xf numFmtId="0" fontId="0" fillId="2" borderId="17" xfId="0" applyFill="1" applyBorder="1"/>
    <xf numFmtId="0" fontId="0" fillId="2" borderId="18" xfId="0" applyFill="1" applyBorder="1"/>
    <xf numFmtId="0" fontId="0" fillId="2" borderId="19" xfId="0" applyFill="1" applyBorder="1"/>
    <xf numFmtId="0" fontId="0" fillId="2" borderId="20" xfId="0" applyFill="1" applyBorder="1"/>
    <xf numFmtId="0" fontId="0" fillId="2" borderId="21" xfId="0" applyFill="1" applyBorder="1"/>
    <xf numFmtId="0" fontId="16" fillId="5" borderId="3" xfId="0" applyFont="1" applyFill="1" applyBorder="1" applyAlignment="1">
      <alignment horizontal="center"/>
    </xf>
    <xf numFmtId="0" fontId="16" fillId="5" borderId="11" xfId="0" applyFont="1" applyFill="1" applyBorder="1" applyAlignment="1">
      <alignment horizontal="center"/>
    </xf>
    <xf numFmtId="164" fontId="17" fillId="11" borderId="10" xfId="18" applyNumberFormat="1" applyFont="1" applyFill="1" applyBorder="1" applyAlignment="1">
      <alignment horizontal="right"/>
    </xf>
    <xf numFmtId="0" fontId="17" fillId="0" borderId="11" xfId="0" applyFont="1" applyBorder="1"/>
    <xf numFmtId="164" fontId="17" fillId="11" borderId="2" xfId="18" applyNumberFormat="1" applyFont="1" applyFill="1" applyBorder="1" applyAlignment="1">
      <alignment horizontal="right"/>
    </xf>
    <xf numFmtId="164" fontId="17" fillId="11" borderId="3" xfId="18" applyNumberFormat="1" applyFont="1" applyFill="1" applyBorder="1" applyAlignment="1">
      <alignment horizontal="right"/>
    </xf>
    <xf numFmtId="164" fontId="17" fillId="11" borderId="5" xfId="18" applyNumberFormat="1" applyFont="1" applyFill="1" applyBorder="1" applyAlignment="1">
      <alignment horizontal="right"/>
    </xf>
    <xf numFmtId="164" fontId="17" fillId="11" borderId="0" xfId="18" applyNumberFormat="1" applyFont="1" applyFill="1" applyBorder="1" applyAlignment="1">
      <alignment horizontal="right"/>
    </xf>
    <xf numFmtId="0" fontId="20" fillId="0" borderId="8" xfId="0" applyFont="1" applyBorder="1" applyAlignment="1"/>
    <xf numFmtId="0" fontId="17" fillId="11" borderId="0" xfId="0" applyFont="1" applyFill="1"/>
    <xf numFmtId="0" fontId="16" fillId="2" borderId="0" xfId="0" applyFont="1" applyFill="1" applyBorder="1" applyAlignment="1">
      <alignment horizontal="centerContinuous"/>
    </xf>
    <xf numFmtId="0" fontId="17" fillId="0" borderId="14" xfId="0" applyFont="1" applyBorder="1"/>
    <xf numFmtId="0" fontId="17" fillId="0" borderId="15" xfId="0" applyFont="1" applyBorder="1"/>
    <xf numFmtId="0" fontId="17" fillId="0" borderId="16" xfId="0" applyFont="1" applyBorder="1"/>
    <xf numFmtId="0" fontId="17" fillId="0" borderId="17" xfId="0" applyFont="1" applyBorder="1"/>
    <xf numFmtId="0" fontId="16" fillId="0" borderId="0" xfId="0" applyFont="1" applyBorder="1" applyAlignment="1">
      <alignment horizontal="centerContinuous"/>
    </xf>
    <xf numFmtId="0" fontId="17" fillId="0" borderId="0" xfId="0" applyFont="1" applyBorder="1" applyAlignment="1">
      <alignment horizontal="centerContinuous"/>
    </xf>
    <xf numFmtId="0" fontId="17" fillId="0" borderId="18" xfId="0" applyFont="1" applyBorder="1"/>
    <xf numFmtId="0" fontId="4" fillId="0" borderId="0" xfId="0" applyFont="1" applyBorder="1" applyAlignment="1"/>
    <xf numFmtId="0" fontId="4" fillId="0" borderId="0" xfId="0" applyFont="1" applyBorder="1" applyAlignment="1">
      <alignment wrapText="1"/>
    </xf>
    <xf numFmtId="0" fontId="4" fillId="0" borderId="0" xfId="0" applyFont="1" applyBorder="1" applyAlignment="1">
      <alignment horizontal="left" wrapText="1"/>
    </xf>
    <xf numFmtId="0" fontId="20" fillId="0" borderId="0" xfId="0" applyFont="1" applyBorder="1" applyAlignment="1">
      <alignment horizontal="left"/>
    </xf>
    <xf numFmtId="0" fontId="17" fillId="12" borderId="17" xfId="0" applyFont="1" applyFill="1" applyBorder="1"/>
    <xf numFmtId="0" fontId="17" fillId="12" borderId="0" xfId="0" applyFont="1" applyFill="1" applyBorder="1"/>
    <xf numFmtId="164" fontId="17" fillId="12" borderId="0" xfId="18" applyNumberFormat="1" applyFont="1" applyFill="1" applyBorder="1" applyAlignment="1">
      <alignment horizontal="right"/>
    </xf>
    <xf numFmtId="0" fontId="17" fillId="12" borderId="18" xfId="0" applyFont="1" applyFill="1" applyBorder="1"/>
    <xf numFmtId="0" fontId="17" fillId="2" borderId="0" xfId="0" applyFont="1" applyFill="1"/>
    <xf numFmtId="0" fontId="17" fillId="11" borderId="0" xfId="0" quotePrefix="1" applyFont="1" applyFill="1" applyAlignment="1">
      <alignment horizontal="right"/>
    </xf>
    <xf numFmtId="164" fontId="17" fillId="11" borderId="10" xfId="18" applyNumberFormat="1" applyFont="1" applyFill="1" applyBorder="1"/>
    <xf numFmtId="164" fontId="17" fillId="11" borderId="11" xfId="18" applyNumberFormat="1" applyFont="1" applyFill="1" applyBorder="1"/>
    <xf numFmtId="0" fontId="16" fillId="5" borderId="5" xfId="0" applyFont="1" applyFill="1" applyBorder="1" applyAlignment="1">
      <alignment horizontal="center"/>
    </xf>
    <xf numFmtId="0" fontId="16" fillId="5" borderId="0" xfId="0" applyFont="1" applyFill="1" applyBorder="1" applyAlignment="1">
      <alignment horizontal="center"/>
    </xf>
    <xf numFmtId="0" fontId="16" fillId="5" borderId="1" xfId="0" applyFont="1" applyFill="1" applyBorder="1" applyAlignment="1">
      <alignment horizontal="center"/>
    </xf>
    <xf numFmtId="165" fontId="17" fillId="11" borderId="10" xfId="1" applyNumberFormat="1" applyFont="1" applyFill="1" applyBorder="1"/>
    <xf numFmtId="164" fontId="16" fillId="11" borderId="9" xfId="18" applyNumberFormat="1" applyFont="1" applyFill="1" applyBorder="1"/>
    <xf numFmtId="0" fontId="17" fillId="11" borderId="10" xfId="0" applyFont="1" applyFill="1" applyBorder="1"/>
    <xf numFmtId="164" fontId="16" fillId="11" borderId="10" xfId="18" applyNumberFormat="1" applyFont="1" applyFill="1" applyBorder="1"/>
    <xf numFmtId="164" fontId="16" fillId="11" borderId="11" xfId="18" applyNumberFormat="1" applyFont="1" applyFill="1" applyBorder="1"/>
    <xf numFmtId="164" fontId="17" fillId="5" borderId="2" xfId="18" applyNumberFormat="1" applyFont="1" applyFill="1" applyBorder="1" applyAlignment="1">
      <alignment vertical="center"/>
    </xf>
    <xf numFmtId="0" fontId="17" fillId="5" borderId="4" xfId="0" applyFont="1" applyFill="1" applyBorder="1" applyAlignment="1">
      <alignment vertical="center"/>
    </xf>
    <xf numFmtId="164" fontId="24" fillId="2" borderId="2" xfId="18" applyNumberFormat="1" applyFont="1" applyFill="1" applyBorder="1" applyAlignment="1" applyProtection="1">
      <alignment vertical="center"/>
      <protection locked="0"/>
    </xf>
    <xf numFmtId="164" fontId="24" fillId="2" borderId="3" xfId="18" applyNumberFormat="1" applyFont="1" applyFill="1" applyBorder="1" applyAlignment="1" applyProtection="1">
      <alignment vertical="center"/>
      <protection locked="0"/>
    </xf>
    <xf numFmtId="164" fontId="17" fillId="11" borderId="3" xfId="18" applyNumberFormat="1" applyFont="1" applyFill="1" applyBorder="1" applyAlignment="1">
      <alignment vertical="center"/>
    </xf>
    <xf numFmtId="164" fontId="17" fillId="5" borderId="5" xfId="18" applyNumberFormat="1" applyFont="1" applyFill="1" applyBorder="1" applyAlignment="1">
      <alignment vertical="center"/>
    </xf>
    <xf numFmtId="0" fontId="17" fillId="5" borderId="6" xfId="0" applyFont="1" applyFill="1" applyBorder="1" applyAlignment="1">
      <alignment vertical="center"/>
    </xf>
    <xf numFmtId="164" fontId="24" fillId="2" borderId="5" xfId="18" applyNumberFormat="1" applyFont="1" applyFill="1" applyBorder="1" applyAlignment="1" applyProtection="1">
      <alignment vertical="center"/>
      <protection locked="0"/>
    </xf>
    <xf numFmtId="164" fontId="24" fillId="2" borderId="0" xfId="18" applyNumberFormat="1" applyFont="1" applyFill="1" applyBorder="1" applyAlignment="1" applyProtection="1">
      <alignment vertical="center"/>
      <protection locked="0"/>
    </xf>
    <xf numFmtId="164" fontId="17" fillId="11" borderId="0" xfId="18" applyNumberFormat="1" applyFont="1" applyFill="1" applyBorder="1" applyAlignment="1">
      <alignment vertical="center"/>
    </xf>
    <xf numFmtId="164" fontId="17" fillId="5" borderId="6" xfId="18" applyNumberFormat="1" applyFont="1" applyFill="1" applyBorder="1" applyAlignment="1">
      <alignment vertical="center"/>
    </xf>
    <xf numFmtId="164" fontId="16" fillId="5" borderId="9" xfId="18" applyNumberFormat="1" applyFont="1" applyFill="1" applyBorder="1" applyAlignment="1">
      <alignment vertical="center"/>
    </xf>
    <xf numFmtId="0" fontId="16" fillId="5" borderId="11" xfId="0" applyFont="1" applyFill="1" applyBorder="1" applyAlignment="1">
      <alignment vertical="center"/>
    </xf>
    <xf numFmtId="164" fontId="16" fillId="5" borderId="11" xfId="18" applyNumberFormat="1" applyFont="1" applyFill="1" applyBorder="1" applyAlignment="1">
      <alignment vertical="center"/>
    </xf>
    <xf numFmtId="164" fontId="17" fillId="11" borderId="4" xfId="18" applyNumberFormat="1" applyFont="1" applyFill="1" applyBorder="1" applyAlignment="1">
      <alignment vertical="center"/>
    </xf>
    <xf numFmtId="164" fontId="17" fillId="11" borderId="6" xfId="18" applyNumberFormat="1" applyFont="1" applyFill="1" applyBorder="1" applyAlignment="1">
      <alignment vertical="center"/>
    </xf>
    <xf numFmtId="0" fontId="16" fillId="5" borderId="6" xfId="0" applyFont="1" applyFill="1" applyBorder="1" applyAlignment="1">
      <alignment vertical="center"/>
    </xf>
    <xf numFmtId="164" fontId="17" fillId="5" borderId="1" xfId="18" applyNumberFormat="1" applyFont="1" applyFill="1" applyBorder="1" applyAlignment="1">
      <alignment vertical="center"/>
    </xf>
    <xf numFmtId="0" fontId="17" fillId="5" borderId="11" xfId="0" applyFont="1" applyFill="1" applyBorder="1" applyAlignment="1">
      <alignment vertical="center"/>
    </xf>
    <xf numFmtId="0" fontId="16" fillId="8" borderId="12" xfId="10" applyFont="1" applyBorder="1" applyAlignment="1">
      <alignment vertical="center"/>
    </xf>
    <xf numFmtId="0" fontId="17" fillId="11" borderId="9" xfId="10" applyFont="1" applyFill="1" applyBorder="1" applyAlignment="1">
      <alignment vertical="center"/>
    </xf>
    <xf numFmtId="0" fontId="17" fillId="11" borderId="10" xfId="10" applyFont="1" applyFill="1" applyBorder="1" applyAlignment="1">
      <alignment vertical="center"/>
    </xf>
    <xf numFmtId="0" fontId="17" fillId="11" borderId="11" xfId="0" applyFont="1" applyFill="1" applyBorder="1" applyAlignment="1">
      <alignment vertical="center"/>
    </xf>
    <xf numFmtId="0" fontId="17" fillId="0" borderId="0" xfId="0" applyFont="1" applyFill="1"/>
    <xf numFmtId="0" fontId="17" fillId="0" borderId="0" xfId="0" applyFont="1" applyFill="1" applyBorder="1"/>
    <xf numFmtId="0" fontId="16" fillId="5" borderId="4" xfId="0" applyFont="1" applyFill="1" applyBorder="1" applyAlignment="1">
      <alignment horizontal="center"/>
    </xf>
    <xf numFmtId="164" fontId="17" fillId="11" borderId="4" xfId="18" applyNumberFormat="1" applyFont="1" applyFill="1" applyBorder="1" applyAlignment="1">
      <alignment horizontal="right"/>
    </xf>
    <xf numFmtId="164" fontId="17" fillId="0" borderId="0" xfId="18" applyNumberFormat="1" applyFont="1" applyFill="1" applyBorder="1" applyAlignment="1">
      <alignment horizontal="right"/>
    </xf>
    <xf numFmtId="0" fontId="17" fillId="0" borderId="0" xfId="0" quotePrefix="1" applyFont="1" applyFill="1" applyAlignment="1">
      <alignment horizontal="right"/>
    </xf>
    <xf numFmtId="164" fontId="17" fillId="11" borderId="6" xfId="18" applyNumberFormat="1" applyFont="1" applyFill="1" applyBorder="1" applyAlignment="1">
      <alignment horizontal="right"/>
    </xf>
    <xf numFmtId="0" fontId="17" fillId="0" borderId="17" xfId="0" applyFont="1" applyFill="1" applyBorder="1"/>
    <xf numFmtId="0" fontId="17" fillId="0" borderId="18" xfId="0" applyFont="1" applyFill="1" applyBorder="1"/>
    <xf numFmtId="164" fontId="24" fillId="0" borderId="0" xfId="18" applyNumberFormat="1" applyFont="1" applyFill="1" applyBorder="1" applyAlignment="1" applyProtection="1">
      <alignment horizontal="right"/>
      <protection locked="0"/>
    </xf>
    <xf numFmtId="0" fontId="17" fillId="0" borderId="19" xfId="0" applyFont="1" applyBorder="1"/>
    <xf numFmtId="0" fontId="17" fillId="0" borderId="20" xfId="0" applyFont="1" applyBorder="1"/>
    <xf numFmtId="164" fontId="19" fillId="5" borderId="3" xfId="18" applyNumberFormat="1" applyFont="1" applyFill="1" applyBorder="1" applyAlignment="1">
      <alignment horizontal="center" vertical="center"/>
    </xf>
    <xf numFmtId="164" fontId="19" fillId="5" borderId="0" xfId="18" applyNumberFormat="1" applyFont="1" applyFill="1" applyBorder="1" applyAlignment="1">
      <alignment horizontal="center" vertical="center"/>
    </xf>
    <xf numFmtId="9" fontId="17" fillId="11" borderId="8" xfId="1" applyFont="1" applyFill="1" applyBorder="1" applyAlignment="1">
      <alignment horizontal="right"/>
    </xf>
    <xf numFmtId="9" fontId="17" fillId="11" borderId="1" xfId="1" applyFont="1" applyFill="1" applyBorder="1" applyAlignment="1">
      <alignment horizontal="right"/>
    </xf>
    <xf numFmtId="0" fontId="17" fillId="0" borderId="0" xfId="0" applyFont="1" applyFill="1" applyBorder="1" applyAlignment="1">
      <alignment horizontal="left" indent="2"/>
    </xf>
    <xf numFmtId="9" fontId="17" fillId="0" borderId="0" xfId="1" applyFont="1" applyFill="1" applyBorder="1" applyAlignment="1">
      <alignment horizontal="right"/>
    </xf>
    <xf numFmtId="0" fontId="26" fillId="0" borderId="0" xfId="0" applyFont="1"/>
    <xf numFmtId="43" fontId="26" fillId="0" borderId="0" xfId="18" applyFont="1"/>
    <xf numFmtId="164" fontId="16" fillId="5" borderId="5" xfId="18" applyNumberFormat="1" applyFont="1" applyFill="1" applyBorder="1" applyAlignment="1">
      <alignment vertical="center"/>
    </xf>
    <xf numFmtId="164" fontId="16" fillId="5" borderId="7" xfId="18" applyNumberFormat="1" applyFont="1" applyFill="1" applyBorder="1" applyAlignment="1">
      <alignment vertical="center"/>
    </xf>
    <xf numFmtId="0" fontId="16" fillId="5" borderId="9" xfId="0" applyFont="1" applyFill="1" applyBorder="1" applyAlignment="1">
      <alignment horizontal="center"/>
    </xf>
    <xf numFmtId="0" fontId="16" fillId="5" borderId="10" xfId="0" applyFont="1" applyFill="1" applyBorder="1" applyAlignment="1">
      <alignment horizontal="center"/>
    </xf>
    <xf numFmtId="164" fontId="16" fillId="0" borderId="0" xfId="18" applyNumberFormat="1" applyFont="1" applyFill="1" applyBorder="1"/>
    <xf numFmtId="164" fontId="17" fillId="0" borderId="0" xfId="18" applyNumberFormat="1" applyFont="1" applyFill="1" applyBorder="1"/>
    <xf numFmtId="165" fontId="17" fillId="0" borderId="0" xfId="1" applyNumberFormat="1" applyFont="1" applyFill="1" applyBorder="1"/>
    <xf numFmtId="164" fontId="16" fillId="11" borderId="0" xfId="18" applyNumberFormat="1" applyFont="1" applyFill="1" applyBorder="1" applyAlignment="1">
      <alignment vertical="center"/>
    </xf>
    <xf numFmtId="0" fontId="17" fillId="5" borderId="0" xfId="0" applyFont="1" applyFill="1" applyBorder="1" applyAlignment="1">
      <alignment vertical="center"/>
    </xf>
    <xf numFmtId="0" fontId="16" fillId="5" borderId="10" xfId="0" applyFont="1" applyFill="1" applyBorder="1" applyAlignment="1">
      <alignment vertical="center"/>
    </xf>
    <xf numFmtId="0" fontId="17" fillId="5" borderId="10" xfId="0" applyFont="1" applyFill="1" applyBorder="1" applyAlignment="1">
      <alignment vertical="center"/>
    </xf>
    <xf numFmtId="164" fontId="17" fillId="11" borderId="12" xfId="18" applyNumberFormat="1" applyFont="1" applyFill="1" applyBorder="1" applyAlignment="1">
      <alignment vertical="center"/>
    </xf>
    <xf numFmtId="164" fontId="24" fillId="0" borderId="23" xfId="18" applyNumberFormat="1" applyFont="1" applyFill="1" applyBorder="1" applyAlignment="1" applyProtection="1">
      <alignment vertical="center"/>
      <protection locked="0"/>
    </xf>
    <xf numFmtId="0" fontId="16" fillId="0" borderId="0" xfId="0" applyFont="1" applyFill="1" applyBorder="1" applyAlignment="1">
      <alignment horizontal="center"/>
    </xf>
    <xf numFmtId="0" fontId="2" fillId="5" borderId="9" xfId="0" applyFont="1" applyFill="1" applyBorder="1"/>
    <xf numFmtId="0" fontId="0" fillId="5" borderId="11" xfId="0" applyFill="1" applyBorder="1"/>
    <xf numFmtId="0" fontId="29" fillId="8" borderId="11" xfId="10" applyFont="1" applyBorder="1" applyAlignment="1">
      <alignment vertical="center"/>
    </xf>
    <xf numFmtId="0" fontId="27" fillId="2" borderId="12" xfId="0" applyFont="1" applyFill="1" applyBorder="1" applyAlignment="1" applyProtection="1">
      <alignment vertical="center"/>
      <protection locked="0"/>
    </xf>
    <xf numFmtId="0" fontId="2" fillId="5" borderId="9" xfId="0" applyFont="1" applyFill="1" applyBorder="1" applyAlignment="1">
      <alignment vertical="center"/>
    </xf>
    <xf numFmtId="0" fontId="0" fillId="5" borderId="11" xfId="0" applyFill="1" applyBorder="1" applyAlignment="1">
      <alignment vertical="center"/>
    </xf>
    <xf numFmtId="0" fontId="29" fillId="8" borderId="24" xfId="10" applyFont="1" applyBorder="1" applyAlignment="1">
      <alignment vertical="center"/>
    </xf>
    <xf numFmtId="0" fontId="27" fillId="2" borderId="24" xfId="0" applyFont="1" applyFill="1" applyBorder="1" applyAlignment="1" applyProtection="1">
      <alignment vertical="center"/>
      <protection locked="0"/>
    </xf>
    <xf numFmtId="0" fontId="28" fillId="8" borderId="9" xfId="10" applyFont="1" applyBorder="1" applyAlignment="1">
      <alignment vertical="center"/>
    </xf>
    <xf numFmtId="0" fontId="28" fillId="8" borderId="10" xfId="10" applyFont="1" applyBorder="1" applyAlignment="1">
      <alignment vertical="center"/>
    </xf>
    <xf numFmtId="0" fontId="28" fillId="8" borderId="11" xfId="10" applyFont="1" applyBorder="1" applyAlignment="1">
      <alignment vertical="center"/>
    </xf>
    <xf numFmtId="0" fontId="28" fillId="2" borderId="18" xfId="0" applyFont="1" applyFill="1" applyBorder="1" applyAlignment="1">
      <alignment vertical="center"/>
    </xf>
    <xf numFmtId="0" fontId="0" fillId="2" borderId="0" xfId="0" applyFill="1" applyBorder="1" applyAlignment="1">
      <alignment horizontal="centerContinuous"/>
    </xf>
    <xf numFmtId="0" fontId="17" fillId="2" borderId="25" xfId="0" applyFont="1" applyFill="1" applyBorder="1"/>
    <xf numFmtId="0" fontId="17" fillId="2" borderId="26" xfId="0" applyFont="1" applyFill="1" applyBorder="1"/>
    <xf numFmtId="0" fontId="20" fillId="2" borderId="8" xfId="0" applyFont="1" applyFill="1" applyBorder="1" applyAlignment="1"/>
    <xf numFmtId="0" fontId="20" fillId="2" borderId="0" xfId="0" applyFont="1" applyFill="1" applyBorder="1" applyAlignment="1">
      <alignment horizontal="left"/>
    </xf>
    <xf numFmtId="0" fontId="16" fillId="8" borderId="12" xfId="10" applyFont="1" applyBorder="1" applyAlignment="1" applyProtection="1">
      <alignment vertical="center"/>
    </xf>
    <xf numFmtId="0" fontId="24" fillId="11" borderId="12" xfId="0" applyFont="1" applyFill="1" applyBorder="1" applyAlignment="1" applyProtection="1">
      <alignment horizontal="left" vertical="center"/>
    </xf>
    <xf numFmtId="0" fontId="17" fillId="11" borderId="9" xfId="10" applyFont="1" applyFill="1" applyBorder="1" applyAlignment="1" applyProtection="1">
      <alignment vertical="center"/>
    </xf>
    <xf numFmtId="0" fontId="17" fillId="11" borderId="10" xfId="10" applyFont="1" applyFill="1" applyBorder="1" applyAlignment="1" applyProtection="1">
      <alignment vertical="center"/>
    </xf>
    <xf numFmtId="0" fontId="17" fillId="11" borderId="11" xfId="0" applyFont="1" applyFill="1" applyBorder="1" applyAlignment="1" applyProtection="1">
      <alignment vertical="center"/>
    </xf>
    <xf numFmtId="164" fontId="19" fillId="2" borderId="3" xfId="18" applyNumberFormat="1" applyFont="1" applyFill="1" applyBorder="1" applyAlignment="1">
      <alignment horizontal="center" vertical="center"/>
    </xf>
    <xf numFmtId="164" fontId="19" fillId="2" borderId="0" xfId="18" applyNumberFormat="1" applyFont="1" applyFill="1" applyBorder="1" applyAlignment="1">
      <alignment horizontal="center" vertical="center"/>
    </xf>
    <xf numFmtId="0" fontId="17" fillId="5" borderId="12" xfId="0" applyFont="1" applyFill="1" applyBorder="1" applyAlignment="1">
      <alignment horizont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17" fillId="5" borderId="23" xfId="0" applyFont="1" applyFill="1" applyBorder="1" applyAlignment="1">
      <alignment horizontal="center"/>
    </xf>
    <xf numFmtId="0" fontId="17" fillId="5" borderId="24" xfId="0" applyFont="1" applyFill="1" applyBorder="1" applyAlignment="1">
      <alignment horizontal="center"/>
    </xf>
    <xf numFmtId="164" fontId="17" fillId="5" borderId="11" xfId="18" applyNumberFormat="1" applyFont="1" applyFill="1" applyBorder="1" applyAlignment="1">
      <alignment horizontal="right"/>
    </xf>
    <xf numFmtId="164" fontId="16" fillId="11" borderId="9" xfId="18" applyNumberFormat="1" applyFont="1" applyFill="1" applyBorder="1" applyAlignment="1">
      <alignment vertical="center"/>
    </xf>
    <xf numFmtId="164" fontId="16" fillId="11" borderId="10" xfId="18" applyNumberFormat="1" applyFont="1" applyFill="1" applyBorder="1" applyAlignment="1">
      <alignment vertical="center"/>
    </xf>
    <xf numFmtId="165" fontId="16" fillId="11" borderId="11" xfId="1" applyNumberFormat="1" applyFont="1" applyFill="1" applyBorder="1" applyAlignment="1">
      <alignment vertical="center"/>
    </xf>
    <xf numFmtId="164" fontId="19" fillId="11" borderId="0" xfId="18" applyNumberFormat="1" applyFont="1" applyFill="1" applyBorder="1" applyAlignment="1">
      <alignment horizontal="center" vertical="center"/>
    </xf>
    <xf numFmtId="164" fontId="17" fillId="11" borderId="0" xfId="18" applyNumberFormat="1" applyFont="1" applyFill="1" applyBorder="1" applyAlignment="1">
      <alignment horizontal="center"/>
    </xf>
    <xf numFmtId="164" fontId="19" fillId="11" borderId="3" xfId="18" applyNumberFormat="1" applyFont="1" applyFill="1" applyBorder="1" applyAlignment="1">
      <alignment horizontal="center" vertical="center"/>
    </xf>
    <xf numFmtId="164" fontId="17" fillId="11" borderId="22" xfId="18" applyNumberFormat="1" applyFont="1" applyFill="1" applyBorder="1" applyAlignment="1">
      <alignment horizontal="right"/>
    </xf>
    <xf numFmtId="164" fontId="17" fillId="11" borderId="23" xfId="18" applyNumberFormat="1" applyFont="1" applyFill="1" applyBorder="1" applyAlignment="1">
      <alignment horizontal="right"/>
    </xf>
    <xf numFmtId="164" fontId="17" fillId="11" borderId="12" xfId="18" applyNumberFormat="1" applyFont="1" applyFill="1" applyBorder="1" applyAlignment="1">
      <alignment horizontal="right"/>
    </xf>
    <xf numFmtId="0" fontId="19" fillId="5" borderId="22" xfId="0" quotePrefix="1" applyFont="1" applyFill="1" applyBorder="1" applyAlignment="1">
      <alignment horizontal="center" vertical="center"/>
    </xf>
    <xf numFmtId="0" fontId="19" fillId="5" borderId="23" xfId="0" quotePrefix="1" applyFont="1" applyFill="1" applyBorder="1" applyAlignment="1">
      <alignment horizontal="center" vertical="center"/>
    </xf>
    <xf numFmtId="0" fontId="17" fillId="5" borderId="23" xfId="0" quotePrefix="1" applyFont="1" applyFill="1" applyBorder="1" applyAlignment="1">
      <alignment horizontal="center"/>
    </xf>
    <xf numFmtId="164" fontId="24" fillId="2" borderId="3" xfId="18" applyNumberFormat="1" applyFont="1" applyFill="1" applyBorder="1" applyAlignment="1">
      <alignment horizontal="center" vertical="center"/>
    </xf>
    <xf numFmtId="164" fontId="24" fillId="2" borderId="0" xfId="18" applyNumberFormat="1" applyFont="1" applyFill="1" applyBorder="1" applyAlignment="1">
      <alignment horizontal="center" vertical="center"/>
    </xf>
    <xf numFmtId="164" fontId="24" fillId="2" borderId="0" xfId="18" applyNumberFormat="1" applyFont="1" applyFill="1" applyBorder="1" applyAlignment="1">
      <alignment horizontal="center"/>
    </xf>
    <xf numFmtId="0" fontId="17" fillId="11" borderId="0" xfId="0" applyFont="1" applyFill="1" applyAlignment="1">
      <alignment horizontal="right"/>
    </xf>
    <xf numFmtId="164" fontId="24" fillId="11" borderId="5" xfId="18" applyNumberFormat="1" applyFont="1" applyFill="1" applyBorder="1" applyAlignment="1" applyProtection="1">
      <alignment vertical="center"/>
    </xf>
    <xf numFmtId="164" fontId="26" fillId="0" borderId="0" xfId="0" applyNumberFormat="1" applyFont="1"/>
    <xf numFmtId="164" fontId="26" fillId="0" borderId="0" xfId="18" applyNumberFormat="1" applyFont="1" applyFill="1"/>
    <xf numFmtId="164" fontId="26" fillId="0" borderId="0" xfId="0" applyNumberFormat="1" applyFont="1" applyFill="1"/>
    <xf numFmtId="0" fontId="20" fillId="0" borderId="0" xfId="0" applyFont="1" applyBorder="1" applyAlignment="1"/>
    <xf numFmtId="164" fontId="26" fillId="11" borderId="0" xfId="0" applyNumberFormat="1" applyFont="1" applyFill="1"/>
    <xf numFmtId="0" fontId="26" fillId="11" borderId="0" xfId="0" applyFont="1" applyFill="1"/>
    <xf numFmtId="0" fontId="30" fillId="0" borderId="0" xfId="0" applyFont="1" applyFill="1"/>
    <xf numFmtId="43" fontId="30" fillId="0" borderId="0" xfId="18" applyFont="1"/>
    <xf numFmtId="164" fontId="30" fillId="0" borderId="0" xfId="0" applyNumberFormat="1" applyFont="1"/>
    <xf numFmtId="164" fontId="30" fillId="0" borderId="0" xfId="18" applyNumberFormat="1" applyFont="1" applyFill="1"/>
    <xf numFmtId="164" fontId="30" fillId="0" borderId="0" xfId="0" applyNumberFormat="1" applyFont="1" applyFill="1"/>
    <xf numFmtId="164" fontId="30" fillId="11" borderId="0" xfId="0" applyNumberFormat="1" applyFont="1" applyFill="1"/>
    <xf numFmtId="0" fontId="30" fillId="11" borderId="0" xfId="0" applyFont="1" applyFill="1"/>
    <xf numFmtId="164" fontId="17" fillId="5" borderId="4" xfId="18" applyNumberFormat="1" applyFont="1" applyFill="1" applyBorder="1" applyAlignment="1">
      <alignment horizontal="right"/>
    </xf>
    <xf numFmtId="164" fontId="17" fillId="5" borderId="6" xfId="18" applyNumberFormat="1" applyFont="1" applyFill="1" applyBorder="1" applyAlignment="1">
      <alignment horizontal="right"/>
    </xf>
    <xf numFmtId="164" fontId="19" fillId="11" borderId="2" xfId="18" applyNumberFormat="1" applyFont="1" applyFill="1" applyBorder="1" applyAlignment="1">
      <alignment horizontal="center" vertical="center"/>
    </xf>
    <xf numFmtId="164" fontId="19" fillId="11" borderId="5" xfId="18" applyNumberFormat="1" applyFont="1" applyFill="1" applyBorder="1" applyAlignment="1">
      <alignment horizontal="center" vertical="center"/>
    </xf>
    <xf numFmtId="9" fontId="17" fillId="11" borderId="7" xfId="1" applyFont="1" applyFill="1" applyBorder="1" applyAlignment="1">
      <alignment horizontal="right"/>
    </xf>
    <xf numFmtId="164" fontId="17" fillId="11" borderId="2" xfId="18" applyNumberFormat="1" applyFont="1" applyFill="1" applyBorder="1" applyAlignment="1">
      <alignment horizontal="center"/>
    </xf>
    <xf numFmtId="164" fontId="17" fillId="11" borderId="3" xfId="18" applyNumberFormat="1" applyFont="1" applyFill="1" applyBorder="1" applyAlignment="1">
      <alignment horizontal="center"/>
    </xf>
    <xf numFmtId="164" fontId="17" fillId="11" borderId="5" xfId="18" applyNumberFormat="1" applyFont="1" applyFill="1" applyBorder="1" applyAlignment="1">
      <alignment horizontal="center"/>
    </xf>
    <xf numFmtId="164" fontId="17" fillId="5" borderId="0" xfId="18" applyNumberFormat="1" applyFont="1" applyFill="1" applyBorder="1" applyAlignment="1">
      <alignment horizontal="right"/>
    </xf>
    <xf numFmtId="164" fontId="17" fillId="5" borderId="22" xfId="18" applyNumberFormat="1" applyFont="1" applyFill="1" applyBorder="1" applyAlignment="1">
      <alignment vertical="center"/>
    </xf>
    <xf numFmtId="164" fontId="17" fillId="5" borderId="23" xfId="18" applyNumberFormat="1" applyFont="1" applyFill="1" applyBorder="1" applyAlignment="1">
      <alignment vertical="center"/>
    </xf>
    <xf numFmtId="164" fontId="17" fillId="5" borderId="24" xfId="18" applyNumberFormat="1" applyFont="1" applyFill="1" applyBorder="1" applyAlignment="1">
      <alignment vertical="center"/>
    </xf>
    <xf numFmtId="0" fontId="18" fillId="9" borderId="0" xfId="0" applyFont="1" applyFill="1" applyBorder="1" applyAlignment="1">
      <alignment horizontal="centerContinuous"/>
    </xf>
    <xf numFmtId="0" fontId="18" fillId="9" borderId="6" xfId="0" applyFont="1" applyFill="1" applyBorder="1" applyAlignment="1">
      <alignment horizontal="centerContinuous"/>
    </xf>
    <xf numFmtId="0" fontId="18" fillId="9" borderId="8" xfId="0" applyFont="1" applyFill="1" applyBorder="1" applyAlignment="1">
      <alignment horizontal="centerContinuous"/>
    </xf>
    <xf numFmtId="0" fontId="18" fillId="9" borderId="1" xfId="0" applyFont="1" applyFill="1" applyBorder="1" applyAlignment="1">
      <alignment horizontal="centerContinuous"/>
    </xf>
    <xf numFmtId="0" fontId="16" fillId="5" borderId="3" xfId="0" applyFont="1" applyFill="1" applyBorder="1"/>
    <xf numFmtId="0" fontId="17" fillId="5" borderId="5" xfId="0" applyFont="1" applyFill="1" applyBorder="1" applyAlignment="1">
      <alignment horizontal="left" indent="2"/>
    </xf>
    <xf numFmtId="0" fontId="16" fillId="5" borderId="0" xfId="0" applyFont="1" applyFill="1" applyBorder="1"/>
    <xf numFmtId="0" fontId="17" fillId="5" borderId="7" xfId="0" applyFont="1" applyFill="1" applyBorder="1" applyAlignment="1">
      <alignment horizontal="left" indent="2"/>
    </xf>
    <xf numFmtId="164" fontId="16" fillId="5" borderId="2" xfId="18" applyNumberFormat="1" applyFont="1" applyFill="1" applyBorder="1" applyAlignment="1">
      <alignment vertical="center"/>
    </xf>
    <xf numFmtId="0" fontId="18" fillId="9" borderId="5" xfId="0" applyFont="1" applyFill="1" applyBorder="1" applyAlignment="1">
      <alignment horizontal="centerContinuous"/>
    </xf>
    <xf numFmtId="0" fontId="18" fillId="9" borderId="2" xfId="0" applyFont="1" applyFill="1" applyBorder="1" applyAlignment="1">
      <alignment horizontal="centerContinuous"/>
    </xf>
    <xf numFmtId="0" fontId="18" fillId="9" borderId="3" xfId="0" applyFont="1" applyFill="1" applyBorder="1" applyAlignment="1">
      <alignment horizontal="centerContinuous"/>
    </xf>
    <xf numFmtId="0" fontId="18" fillId="9" borderId="4" xfId="0" applyFont="1" applyFill="1" applyBorder="1" applyAlignment="1">
      <alignment horizontal="centerContinuous"/>
    </xf>
    <xf numFmtId="164" fontId="16" fillId="5" borderId="10" xfId="18" applyNumberFormat="1" applyFont="1" applyFill="1" applyBorder="1" applyAlignment="1">
      <alignment vertical="center"/>
    </xf>
    <xf numFmtId="164" fontId="17" fillId="5" borderId="7" xfId="18" applyNumberFormat="1" applyFont="1" applyFill="1" applyBorder="1" applyAlignment="1">
      <alignment vertical="center"/>
    </xf>
    <xf numFmtId="0" fontId="17" fillId="0" borderId="18" xfId="0" applyFont="1" applyBorder="1" applyAlignment="1">
      <alignment horizontal="centerContinuous"/>
    </xf>
    <xf numFmtId="0" fontId="17" fillId="5" borderId="6" xfId="18" applyNumberFormat="1" applyFont="1" applyFill="1" applyBorder="1" applyAlignment="1">
      <alignment vertical="center"/>
    </xf>
    <xf numFmtId="0" fontId="17" fillId="5" borderId="1" xfId="18" applyNumberFormat="1" applyFont="1" applyFill="1" applyBorder="1" applyAlignment="1">
      <alignment vertical="center"/>
    </xf>
    <xf numFmtId="0" fontId="17" fillId="5" borderId="4" xfId="18" applyNumberFormat="1" applyFont="1" applyFill="1" applyBorder="1" applyAlignment="1">
      <alignment vertical="center"/>
    </xf>
    <xf numFmtId="0" fontId="18" fillId="9" borderId="7" xfId="0" applyFont="1" applyFill="1" applyBorder="1" applyAlignment="1">
      <alignment horizontal="centerContinuous"/>
    </xf>
    <xf numFmtId="0" fontId="16" fillId="5" borderId="11" xfId="18" applyNumberFormat="1" applyFont="1" applyFill="1" applyBorder="1" applyAlignment="1">
      <alignment vertical="center"/>
    </xf>
    <xf numFmtId="0" fontId="17" fillId="11" borderId="0" xfId="0" applyFont="1" applyFill="1" applyBorder="1"/>
    <xf numFmtId="164" fontId="24" fillId="11" borderId="2" xfId="18" applyNumberFormat="1" applyFont="1" applyFill="1" applyBorder="1" applyAlignment="1" applyProtection="1">
      <alignment vertical="center"/>
    </xf>
    <xf numFmtId="164" fontId="24" fillId="11" borderId="3" xfId="18" applyNumberFormat="1" applyFont="1" applyFill="1" applyBorder="1" applyAlignment="1" applyProtection="1">
      <alignment vertical="center"/>
    </xf>
    <xf numFmtId="164" fontId="24" fillId="11" borderId="0" xfId="18" applyNumberFormat="1" applyFont="1" applyFill="1" applyBorder="1" applyAlignment="1" applyProtection="1">
      <alignment vertical="center"/>
    </xf>
    <xf numFmtId="164" fontId="16" fillId="11" borderId="0" xfId="18" applyNumberFormat="1" applyFont="1" applyFill="1" applyBorder="1" applyAlignment="1" applyProtection="1">
      <alignment vertical="center"/>
    </xf>
    <xf numFmtId="164" fontId="16" fillId="11" borderId="9" xfId="18" applyNumberFormat="1" applyFont="1" applyFill="1" applyBorder="1" applyAlignment="1" applyProtection="1">
      <alignment vertical="center"/>
    </xf>
    <xf numFmtId="164" fontId="16" fillId="11" borderId="10" xfId="18" applyNumberFormat="1" applyFont="1" applyFill="1" applyBorder="1" applyAlignment="1" applyProtection="1">
      <alignment vertical="center"/>
    </xf>
    <xf numFmtId="0" fontId="18" fillId="9" borderId="9" xfId="0" applyFont="1" applyFill="1" applyBorder="1" applyAlignment="1">
      <alignment horizontal="centerContinuous"/>
    </xf>
    <xf numFmtId="0" fontId="18" fillId="9" borderId="10" xfId="0" applyFont="1" applyFill="1" applyBorder="1" applyAlignment="1">
      <alignment horizontal="centerContinuous"/>
    </xf>
    <xf numFmtId="0" fontId="18" fillId="9" borderId="11" xfId="0" applyFont="1" applyFill="1" applyBorder="1" applyAlignment="1">
      <alignment horizontal="centerContinuous"/>
    </xf>
    <xf numFmtId="164" fontId="16" fillId="11" borderId="7" xfId="18" applyNumberFormat="1" applyFont="1" applyFill="1" applyBorder="1" applyAlignment="1">
      <alignment vertical="center"/>
    </xf>
    <xf numFmtId="164" fontId="16" fillId="11" borderId="8" xfId="18" applyNumberFormat="1" applyFont="1" applyFill="1" applyBorder="1" applyAlignment="1">
      <alignment vertical="center"/>
    </xf>
    <xf numFmtId="164" fontId="16" fillId="11" borderId="1" xfId="18" applyNumberFormat="1" applyFont="1" applyFill="1" applyBorder="1" applyAlignment="1">
      <alignment vertical="center"/>
    </xf>
    <xf numFmtId="0" fontId="4" fillId="0" borderId="0" xfId="0" applyFont="1" applyBorder="1" applyAlignment="1">
      <alignment horizontal="centerContinuous"/>
    </xf>
    <xf numFmtId="0" fontId="17" fillId="11" borderId="0" xfId="0" applyFont="1" applyFill="1" applyBorder="1" applyProtection="1"/>
    <xf numFmtId="0" fontId="17" fillId="0" borderId="21" xfId="0" applyFont="1" applyBorder="1"/>
    <xf numFmtId="0" fontId="4" fillId="12" borderId="0" xfId="0" applyFont="1" applyFill="1" applyBorder="1" applyAlignment="1">
      <alignment horizontal="left" wrapText="1"/>
    </xf>
    <xf numFmtId="0" fontId="20" fillId="12" borderId="0" xfId="0" applyFont="1" applyFill="1" applyBorder="1" applyAlignment="1"/>
    <xf numFmtId="0" fontId="20" fillId="12" borderId="0" xfId="0" applyFont="1" applyFill="1" applyBorder="1" applyAlignment="1">
      <alignment horizontal="left"/>
    </xf>
    <xf numFmtId="164" fontId="31" fillId="11" borderId="0" xfId="18" applyNumberFormat="1" applyFont="1" applyFill="1" applyBorder="1" applyAlignment="1" applyProtection="1">
      <alignment vertical="center"/>
    </xf>
    <xf numFmtId="0" fontId="4" fillId="0" borderId="0" xfId="0" applyFont="1" applyFill="1" applyBorder="1" applyAlignment="1">
      <alignment horizontal="left" wrapText="1"/>
    </xf>
    <xf numFmtId="0" fontId="20" fillId="0" borderId="0" xfId="0" applyFont="1" applyFill="1" applyBorder="1" applyAlignment="1"/>
    <xf numFmtId="0" fontId="20" fillId="0" borderId="0" xfId="0" applyFont="1" applyFill="1" applyBorder="1" applyAlignment="1">
      <alignment horizontal="left"/>
    </xf>
    <xf numFmtId="164" fontId="17" fillId="0" borderId="5" xfId="18" applyNumberFormat="1" applyFont="1" applyFill="1" applyBorder="1" applyAlignment="1">
      <alignment horizontal="left" vertical="center"/>
    </xf>
    <xf numFmtId="164" fontId="17" fillId="0" borderId="0" xfId="18" applyNumberFormat="1" applyFont="1" applyFill="1" applyBorder="1" applyAlignment="1">
      <alignment horizontal="left" vertical="center"/>
    </xf>
    <xf numFmtId="164" fontId="17" fillId="0" borderId="6" xfId="18" applyNumberFormat="1" applyFont="1" applyFill="1" applyBorder="1" applyAlignment="1">
      <alignment horizontal="left" vertical="center"/>
    </xf>
    <xf numFmtId="0" fontId="32" fillId="0" borderId="0" xfId="0" applyFont="1" applyBorder="1" applyAlignment="1">
      <alignment horizontal="right" vertical="center"/>
    </xf>
    <xf numFmtId="43" fontId="17" fillId="0" borderId="0" xfId="18" applyFont="1" applyBorder="1"/>
    <xf numFmtId="164" fontId="32" fillId="0" borderId="0" xfId="0" applyNumberFormat="1" applyFont="1" applyBorder="1" applyAlignment="1">
      <alignment horizontal="center" vertical="center"/>
    </xf>
    <xf numFmtId="164" fontId="16" fillId="5" borderId="12" xfId="18" applyNumberFormat="1" applyFont="1" applyFill="1" applyBorder="1" applyAlignment="1">
      <alignment vertical="center"/>
    </xf>
    <xf numFmtId="164" fontId="24" fillId="11" borderId="12" xfId="18" applyNumberFormat="1" applyFont="1" applyFill="1" applyBorder="1" applyAlignment="1" applyProtection="1">
      <alignment vertical="center"/>
    </xf>
    <xf numFmtId="165" fontId="24" fillId="11" borderId="12" xfId="1" applyNumberFormat="1" applyFont="1" applyFill="1" applyBorder="1" applyAlignment="1" applyProtection="1">
      <alignment vertical="center"/>
    </xf>
    <xf numFmtId="164" fontId="16" fillId="5" borderId="22" xfId="18" applyNumberFormat="1" applyFont="1" applyFill="1" applyBorder="1" applyAlignment="1">
      <alignment vertical="center"/>
    </xf>
    <xf numFmtId="164" fontId="17" fillId="11" borderId="22" xfId="18" applyNumberFormat="1" applyFont="1" applyFill="1" applyBorder="1" applyAlignment="1">
      <alignment vertical="center"/>
    </xf>
    <xf numFmtId="0" fontId="16" fillId="5" borderId="12" xfId="0" applyFont="1" applyFill="1" applyBorder="1" applyAlignment="1">
      <alignment horizontal="center"/>
    </xf>
    <xf numFmtId="164" fontId="24" fillId="0" borderId="12" xfId="18" applyNumberFormat="1" applyFont="1" applyFill="1" applyBorder="1" applyAlignment="1" applyProtection="1">
      <alignment vertical="center"/>
    </xf>
    <xf numFmtId="0" fontId="19" fillId="5" borderId="5" xfId="0" applyFont="1" applyFill="1" applyBorder="1" applyAlignment="1">
      <alignment horizontal="center" vertical="center"/>
    </xf>
    <xf numFmtId="164" fontId="19" fillId="2" borderId="6" xfId="18" applyNumberFormat="1" applyFont="1" applyFill="1" applyBorder="1" applyAlignment="1">
      <alignment horizontal="center" vertical="center"/>
    </xf>
    <xf numFmtId="164" fontId="19" fillId="2" borderId="5" xfId="18" applyNumberFormat="1" applyFont="1" applyFill="1" applyBorder="1" applyAlignment="1">
      <alignment horizontal="center" vertical="center"/>
    </xf>
    <xf numFmtId="164" fontId="17" fillId="11" borderId="24" xfId="18" applyNumberFormat="1" applyFont="1" applyFill="1" applyBorder="1" applyAlignment="1">
      <alignment vertical="center"/>
    </xf>
    <xf numFmtId="164" fontId="16" fillId="5" borderId="24" xfId="18" applyNumberFormat="1" applyFont="1" applyFill="1" applyBorder="1" applyAlignment="1">
      <alignment vertical="center"/>
    </xf>
    <xf numFmtId="164" fontId="24" fillId="11" borderId="22" xfId="18" applyNumberFormat="1" applyFont="1" applyFill="1" applyBorder="1" applyAlignment="1" applyProtection="1">
      <alignment vertical="center"/>
    </xf>
    <xf numFmtId="164" fontId="24" fillId="0" borderId="24" xfId="18" applyNumberFormat="1" applyFont="1" applyFill="1" applyBorder="1" applyAlignment="1" applyProtection="1">
      <alignment vertical="center"/>
    </xf>
    <xf numFmtId="0" fontId="33" fillId="2" borderId="0" xfId="0" applyFont="1" applyFill="1" applyBorder="1" applyAlignment="1">
      <alignment horizontal="centerContinuous"/>
    </xf>
    <xf numFmtId="0" fontId="34" fillId="2" borderId="0" xfId="0" applyFont="1" applyFill="1" applyBorder="1" applyAlignment="1">
      <alignment horizontal="centerContinuous"/>
    </xf>
    <xf numFmtId="0" fontId="17" fillId="2" borderId="0" xfId="0" applyFont="1" applyFill="1" applyBorder="1"/>
    <xf numFmtId="0" fontId="16" fillId="2" borderId="0" xfId="0" applyFont="1" applyFill="1" applyBorder="1"/>
    <xf numFmtId="0" fontId="17" fillId="2" borderId="0" xfId="0" applyFont="1" applyFill="1" applyBorder="1" applyAlignment="1">
      <alignment wrapText="1"/>
    </xf>
    <xf numFmtId="0" fontId="27" fillId="2" borderId="9" xfId="0" applyFont="1" applyFill="1" applyBorder="1" applyAlignment="1" applyProtection="1">
      <alignment vertical="center"/>
      <protection locked="0"/>
    </xf>
    <xf numFmtId="0" fontId="27" fillId="2" borderId="11" xfId="0" applyFont="1" applyFill="1" applyBorder="1" applyAlignment="1" applyProtection="1">
      <alignment vertical="center"/>
      <protection locked="0"/>
    </xf>
    <xf numFmtId="0" fontId="27" fillId="2" borderId="10" xfId="0" applyFont="1" applyFill="1" applyBorder="1" applyAlignment="1" applyProtection="1">
      <alignment vertical="center"/>
      <protection locked="0"/>
    </xf>
    <xf numFmtId="0" fontId="23" fillId="2" borderId="9" xfId="0" applyFont="1" applyFill="1" applyBorder="1" applyAlignment="1" applyProtection="1">
      <alignment horizontal="left"/>
      <protection locked="0"/>
    </xf>
    <xf numFmtId="0" fontId="23" fillId="2" borderId="10" xfId="0" applyFont="1" applyFill="1" applyBorder="1" applyAlignment="1" applyProtection="1">
      <alignment horizontal="left"/>
      <protection locked="0"/>
    </xf>
    <xf numFmtId="0" fontId="23" fillId="2" borderId="11" xfId="0" applyFont="1" applyFill="1" applyBorder="1" applyAlignment="1" applyProtection="1">
      <alignment horizontal="left"/>
      <protection locked="0"/>
    </xf>
    <xf numFmtId="0" fontId="23" fillId="2" borderId="9" xfId="0" applyFont="1" applyFill="1" applyBorder="1" applyAlignment="1" applyProtection="1">
      <protection locked="0"/>
    </xf>
    <xf numFmtId="0" fontId="23" fillId="2" borderId="10" xfId="0" applyFont="1" applyFill="1" applyBorder="1" applyAlignment="1" applyProtection="1">
      <protection locked="0"/>
    </xf>
    <xf numFmtId="0" fontId="23" fillId="2" borderId="11" xfId="0" applyFont="1" applyFill="1" applyBorder="1" applyAlignment="1" applyProtection="1">
      <protection locked="0"/>
    </xf>
    <xf numFmtId="0" fontId="17" fillId="2" borderId="0" xfId="0" applyFont="1" applyFill="1" applyBorder="1" applyAlignment="1">
      <alignment wrapText="1"/>
    </xf>
    <xf numFmtId="164" fontId="25" fillId="2" borderId="5" xfId="18" applyNumberFormat="1" applyFont="1" applyFill="1" applyBorder="1" applyAlignment="1"/>
    <xf numFmtId="164" fontId="25" fillId="2" borderId="0" xfId="18" applyNumberFormat="1" applyFont="1" applyFill="1" applyBorder="1" applyAlignment="1"/>
    <xf numFmtId="164" fontId="25" fillId="2" borderId="6" xfId="18" applyNumberFormat="1" applyFont="1" applyFill="1" applyBorder="1" applyAlignment="1"/>
    <xf numFmtId="164" fontId="25" fillId="2" borderId="7" xfId="18" applyNumberFormat="1" applyFont="1" applyFill="1" applyBorder="1" applyAlignment="1"/>
    <xf numFmtId="164" fontId="25" fillId="2" borderId="8" xfId="18" applyNumberFormat="1" applyFont="1" applyFill="1" applyBorder="1" applyAlignment="1"/>
    <xf numFmtId="164" fontId="25" fillId="2" borderId="1" xfId="18" applyNumberFormat="1" applyFont="1" applyFill="1" applyBorder="1" applyAlignment="1"/>
    <xf numFmtId="164" fontId="24" fillId="2" borderId="5" xfId="18" applyNumberFormat="1" applyFont="1" applyFill="1" applyBorder="1" applyAlignment="1"/>
    <xf numFmtId="164" fontId="24" fillId="2" borderId="0" xfId="18" applyNumberFormat="1" applyFont="1" applyFill="1" applyBorder="1" applyAlignment="1"/>
    <xf numFmtId="164" fontId="24" fillId="2" borderId="6" xfId="18" applyNumberFormat="1" applyFont="1" applyFill="1" applyBorder="1" applyAlignment="1"/>
    <xf numFmtId="164" fontId="24" fillId="2" borderId="7" xfId="18" applyNumberFormat="1" applyFont="1" applyFill="1" applyBorder="1" applyAlignment="1"/>
    <xf numFmtId="164" fontId="24" fillId="2" borderId="8" xfId="18" applyNumberFormat="1" applyFont="1" applyFill="1" applyBorder="1" applyAlignment="1"/>
    <xf numFmtId="164" fontId="24" fillId="2" borderId="1" xfId="18" applyNumberFormat="1" applyFont="1" applyFill="1" applyBorder="1" applyAlignment="1"/>
    <xf numFmtId="164" fontId="17" fillId="11" borderId="9" xfId="18" applyNumberFormat="1" applyFont="1" applyFill="1" applyBorder="1" applyAlignment="1">
      <alignment vertical="center"/>
    </xf>
    <xf numFmtId="164" fontId="17" fillId="11" borderId="10" xfId="18" applyNumberFormat="1" applyFont="1" applyFill="1" applyBorder="1" applyAlignment="1">
      <alignment vertical="center"/>
    </xf>
    <xf numFmtId="164" fontId="17" fillId="11" borderId="11" xfId="18" applyNumberFormat="1" applyFont="1" applyFill="1" applyBorder="1" applyAlignment="1">
      <alignment vertical="center"/>
    </xf>
    <xf numFmtId="0" fontId="24" fillId="11" borderId="9" xfId="0" applyFont="1" applyFill="1" applyBorder="1" applyAlignment="1" applyProtection="1">
      <alignment horizontal="left" vertical="center"/>
    </xf>
    <xf numFmtId="0" fontId="24" fillId="11" borderId="11" xfId="0" applyFont="1" applyFill="1" applyBorder="1" applyAlignment="1" applyProtection="1">
      <alignment horizontal="left" vertical="center"/>
    </xf>
    <xf numFmtId="0" fontId="24" fillId="11" borderId="10" xfId="0" applyFont="1" applyFill="1" applyBorder="1" applyAlignment="1" applyProtection="1">
      <alignment horizontal="left" vertical="center"/>
    </xf>
    <xf numFmtId="164" fontId="17" fillId="11" borderId="22" xfId="18" applyNumberFormat="1" applyFont="1" applyFill="1" applyBorder="1" applyAlignment="1">
      <alignment vertical="center"/>
    </xf>
    <xf numFmtId="164" fontId="17" fillId="11" borderId="23" xfId="18" applyNumberFormat="1" applyFont="1" applyFill="1" applyBorder="1" applyAlignment="1">
      <alignment vertical="center"/>
    </xf>
    <xf numFmtId="164" fontId="17" fillId="0" borderId="23" xfId="18" applyNumberFormat="1" applyFont="1" applyFill="1" applyBorder="1" applyAlignment="1">
      <alignment vertical="center"/>
    </xf>
    <xf numFmtId="164" fontId="17" fillId="0" borderId="24" xfId="18" applyNumberFormat="1" applyFont="1" applyFill="1" applyBorder="1" applyAlignment="1">
      <alignment vertical="center"/>
    </xf>
  </cellXfs>
  <cellStyles count="19">
    <cellStyle name="Calculation 2" xfId="8" xr:uid="{00000000-0005-0000-0000-00002F000000}"/>
    <cellStyle name="Comma" xfId="18" builtinId="3"/>
    <cellStyle name="Comma 2" xfId="4" xr:uid="{00000000-0005-0000-0000-000030000000}"/>
    <cellStyle name="Factor Provided" xfId="14" xr:uid="{00000000-0005-0000-0000-000002000000}"/>
    <cellStyle name="Heading 1 2" xfId="6" xr:uid="{00000000-0005-0000-0000-000032000000}"/>
    <cellStyle name="Input 2" xfId="7" xr:uid="{00000000-0005-0000-0000-000034000000}"/>
    <cellStyle name="Input 3" xfId="17" xr:uid="{00000000-0005-0000-0000-000018000000}"/>
    <cellStyle name="Linked Cell 2" xfId="9" xr:uid="{00000000-0005-0000-0000-000036000000}"/>
    <cellStyle name="Normal" xfId="0" builtinId="0"/>
    <cellStyle name="Normal 2" xfId="3" xr:uid="{00000000-0005-0000-0000-00001B000000}"/>
    <cellStyle name="Normal 2 2" xfId="15" xr:uid="{00000000-0005-0000-0000-00001C000000}"/>
    <cellStyle name="Normal 3" xfId="2" xr:uid="{00000000-0005-0000-0000-000037000000}"/>
    <cellStyle name="Not Used" xfId="10" xr:uid="{00000000-0005-0000-0000-00001D000000}"/>
    <cellStyle name="Percent" xfId="1" builtinId="5"/>
    <cellStyle name="Percent 2" xfId="5" xr:uid="{00000000-0005-0000-0000-00003B000000}"/>
    <cellStyle name="Row/Col Header" xfId="11" xr:uid="{00000000-0005-0000-0000-00001F000000}"/>
    <cellStyle name="Subtotal Row (Level 1)" xfId="13" xr:uid="{00000000-0005-0000-0000-000020000000}"/>
    <cellStyle name="Subtotal Row (Level 2)" xfId="16" xr:uid="{00000000-0005-0000-0000-000021000000}"/>
    <cellStyle name="Total Row Header" xfId="12" xr:uid="{00000000-0005-0000-0000-00002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104775</xdr:rowOff>
    </xdr:from>
    <xdr:to>
      <xdr:col>11</xdr:col>
      <xdr:colOff>231402</xdr:colOff>
      <xdr:row>9</xdr:row>
      <xdr:rowOff>26590</xdr:rowOff>
    </xdr:to>
    <xdr:pic>
      <xdr:nvPicPr>
        <xdr:cNvPr id="2" name="Picture 1">
          <a:extLst>
            <a:ext uri="{FF2B5EF4-FFF2-40B4-BE49-F238E27FC236}">
              <a16:creationId xmlns:a16="http://schemas.microsoft.com/office/drawing/2014/main" id="{A072D73A-EDBD-4C5F-9939-27CDC70587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104775"/>
          <a:ext cx="10337427" cy="16363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104775</xdr:rowOff>
    </xdr:from>
    <xdr:to>
      <xdr:col>11</xdr:col>
      <xdr:colOff>231402</xdr:colOff>
      <xdr:row>9</xdr:row>
      <xdr:rowOff>26590</xdr:rowOff>
    </xdr:to>
    <xdr:pic>
      <xdr:nvPicPr>
        <xdr:cNvPr id="2" name="Picture 1">
          <a:extLst>
            <a:ext uri="{FF2B5EF4-FFF2-40B4-BE49-F238E27FC236}">
              <a16:creationId xmlns:a16="http://schemas.microsoft.com/office/drawing/2014/main" id="{DDB98FDC-2E83-4ECE-B11B-09635B2E04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104775"/>
          <a:ext cx="10337427" cy="16363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695325</xdr:colOff>
      <xdr:row>0</xdr:row>
      <xdr:rowOff>28575</xdr:rowOff>
    </xdr:from>
    <xdr:to>
      <xdr:col>9</xdr:col>
      <xdr:colOff>2831727</xdr:colOff>
      <xdr:row>8</xdr:row>
      <xdr:rowOff>140890</xdr:rowOff>
    </xdr:to>
    <xdr:pic>
      <xdr:nvPicPr>
        <xdr:cNvPr id="2" name="Picture 1">
          <a:extLst>
            <a:ext uri="{FF2B5EF4-FFF2-40B4-BE49-F238E27FC236}">
              <a16:creationId xmlns:a16="http://schemas.microsoft.com/office/drawing/2014/main" id="{39DF1CD7-B723-44A6-AB27-73E7D4EA68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625" y="28575"/>
          <a:ext cx="10337427" cy="1636315"/>
        </a:xfrm>
        <a:prstGeom prst="rect">
          <a:avLst/>
        </a:prstGeom>
      </xdr:spPr>
    </xdr:pic>
    <xdr:clientData/>
  </xdr:twoCellAnchor>
  <xdr:twoCellAnchor editAs="oneCell">
    <xdr:from>
      <xdr:col>12</xdr:col>
      <xdr:colOff>1095375</xdr:colOff>
      <xdr:row>0</xdr:row>
      <xdr:rowOff>19050</xdr:rowOff>
    </xdr:from>
    <xdr:to>
      <xdr:col>19</xdr:col>
      <xdr:colOff>3231777</xdr:colOff>
      <xdr:row>8</xdr:row>
      <xdr:rowOff>131365</xdr:rowOff>
    </xdr:to>
    <xdr:pic>
      <xdr:nvPicPr>
        <xdr:cNvPr id="3" name="Picture 2">
          <a:extLst>
            <a:ext uri="{FF2B5EF4-FFF2-40B4-BE49-F238E27FC236}">
              <a16:creationId xmlns:a16="http://schemas.microsoft.com/office/drawing/2014/main" id="{15C42EBD-D9B7-4D3E-B10E-8471257D84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35100" y="19050"/>
          <a:ext cx="10337427" cy="16363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2105025</xdr:colOff>
      <xdr:row>0</xdr:row>
      <xdr:rowOff>19050</xdr:rowOff>
    </xdr:from>
    <xdr:to>
      <xdr:col>14</xdr:col>
      <xdr:colOff>831477</xdr:colOff>
      <xdr:row>8</xdr:row>
      <xdr:rowOff>131365</xdr:rowOff>
    </xdr:to>
    <xdr:pic>
      <xdr:nvPicPr>
        <xdr:cNvPr id="2" name="Picture 1">
          <a:extLst>
            <a:ext uri="{FF2B5EF4-FFF2-40B4-BE49-F238E27FC236}">
              <a16:creationId xmlns:a16="http://schemas.microsoft.com/office/drawing/2014/main" id="{815900D8-2C6C-4BB6-9758-A5EE434C7A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62325" y="19050"/>
          <a:ext cx="10337427" cy="16363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85725</xdr:colOff>
      <xdr:row>0</xdr:row>
      <xdr:rowOff>38100</xdr:rowOff>
    </xdr:from>
    <xdr:to>
      <xdr:col>13</xdr:col>
      <xdr:colOff>993402</xdr:colOff>
      <xdr:row>8</xdr:row>
      <xdr:rowOff>150415</xdr:rowOff>
    </xdr:to>
    <xdr:pic>
      <xdr:nvPicPr>
        <xdr:cNvPr id="2" name="Picture 1">
          <a:extLst>
            <a:ext uri="{FF2B5EF4-FFF2-40B4-BE49-F238E27FC236}">
              <a16:creationId xmlns:a16="http://schemas.microsoft.com/office/drawing/2014/main" id="{B8783A2D-29A6-48DF-8026-D1C5EB76AA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29025" y="38100"/>
          <a:ext cx="10337427" cy="16363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76200</xdr:colOff>
      <xdr:row>0</xdr:row>
      <xdr:rowOff>28575</xdr:rowOff>
    </xdr:from>
    <xdr:to>
      <xdr:col>12</xdr:col>
      <xdr:colOff>983877</xdr:colOff>
      <xdr:row>8</xdr:row>
      <xdr:rowOff>140890</xdr:rowOff>
    </xdr:to>
    <xdr:pic>
      <xdr:nvPicPr>
        <xdr:cNvPr id="2" name="Picture 1">
          <a:extLst>
            <a:ext uri="{FF2B5EF4-FFF2-40B4-BE49-F238E27FC236}">
              <a16:creationId xmlns:a16="http://schemas.microsoft.com/office/drawing/2014/main" id="{12A8068B-FAFF-432A-A2E3-E2F5F29FBF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48150" y="28575"/>
          <a:ext cx="10337427" cy="16363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695325</xdr:colOff>
      <xdr:row>0</xdr:row>
      <xdr:rowOff>28575</xdr:rowOff>
    </xdr:from>
    <xdr:to>
      <xdr:col>14</xdr:col>
      <xdr:colOff>460002</xdr:colOff>
      <xdr:row>8</xdr:row>
      <xdr:rowOff>140890</xdr:rowOff>
    </xdr:to>
    <xdr:pic>
      <xdr:nvPicPr>
        <xdr:cNvPr id="2" name="Picture 1">
          <a:extLst>
            <a:ext uri="{FF2B5EF4-FFF2-40B4-BE49-F238E27FC236}">
              <a16:creationId xmlns:a16="http://schemas.microsoft.com/office/drawing/2014/main" id="{FDFAA782-4827-4492-83D2-02EE60D457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625" y="28575"/>
          <a:ext cx="10337427" cy="1636315"/>
        </a:xfrm>
        <a:prstGeom prst="rect">
          <a:avLst/>
        </a:prstGeom>
      </xdr:spPr>
    </xdr:pic>
    <xdr:clientData/>
  </xdr:twoCellAnchor>
  <xdr:twoCellAnchor editAs="oneCell">
    <xdr:from>
      <xdr:col>17</xdr:col>
      <xdr:colOff>1095375</xdr:colOff>
      <xdr:row>0</xdr:row>
      <xdr:rowOff>19050</xdr:rowOff>
    </xdr:from>
    <xdr:to>
      <xdr:col>28</xdr:col>
      <xdr:colOff>640977</xdr:colOff>
      <xdr:row>8</xdr:row>
      <xdr:rowOff>131365</xdr:rowOff>
    </xdr:to>
    <xdr:pic>
      <xdr:nvPicPr>
        <xdr:cNvPr id="3" name="Picture 2">
          <a:extLst>
            <a:ext uri="{FF2B5EF4-FFF2-40B4-BE49-F238E27FC236}">
              <a16:creationId xmlns:a16="http://schemas.microsoft.com/office/drawing/2014/main" id="{FFF740D3-9A53-4BED-BC7A-CE07E728D1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35100" y="19050"/>
          <a:ext cx="10337427" cy="16363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3"/>
  <sheetViews>
    <sheetView zoomScaleNormal="100" zoomScaleSheetLayoutView="100" workbookViewId="0">
      <selection activeCell="E22" sqref="E22"/>
    </sheetView>
  </sheetViews>
  <sheetFormatPr defaultRowHeight="15"/>
  <cols>
    <col min="1" max="2" width="3.7109375" style="19" customWidth="1"/>
    <col min="3" max="4" width="11.7109375" style="19" customWidth="1"/>
    <col min="5" max="5" width="14.7109375" style="19" customWidth="1"/>
    <col min="6" max="6" width="12.7109375" style="19" customWidth="1"/>
    <col min="7" max="7" width="14.7109375" style="19" customWidth="1"/>
    <col min="8" max="8" width="12.5703125" style="19" customWidth="1"/>
    <col min="9" max="11" width="23.28515625" style="19" customWidth="1"/>
    <col min="12" max="13" width="3.7109375" style="19" customWidth="1"/>
    <col min="14" max="16384" width="9.140625" style="19"/>
  </cols>
  <sheetData>
    <row r="1" spans="1:13">
      <c r="A1" s="2"/>
      <c r="B1" s="2"/>
      <c r="C1" s="2"/>
      <c r="D1" s="2"/>
      <c r="E1" s="2"/>
      <c r="F1" s="2"/>
      <c r="G1" s="2"/>
      <c r="H1" s="2"/>
      <c r="I1" s="2"/>
      <c r="J1" s="2"/>
      <c r="K1" s="2"/>
      <c r="L1" s="2"/>
      <c r="M1" s="2"/>
    </row>
    <row r="2" spans="1:13">
      <c r="A2" s="2"/>
      <c r="B2" s="2"/>
      <c r="C2" s="2"/>
      <c r="D2" s="2"/>
      <c r="E2" s="2"/>
      <c r="F2" s="2"/>
      <c r="G2" s="2"/>
      <c r="H2" s="2"/>
      <c r="I2" s="2"/>
      <c r="J2" s="2"/>
      <c r="K2" s="2"/>
      <c r="L2" s="2"/>
      <c r="M2" s="2"/>
    </row>
    <row r="3" spans="1:13">
      <c r="A3" s="2"/>
      <c r="B3" s="2"/>
      <c r="C3" s="2"/>
      <c r="D3" s="2"/>
      <c r="E3" s="2"/>
      <c r="F3" s="2"/>
      <c r="G3" s="2"/>
      <c r="H3" s="2"/>
      <c r="I3" s="2"/>
      <c r="J3" s="2"/>
      <c r="K3" s="2"/>
      <c r="L3" s="2"/>
      <c r="M3" s="2"/>
    </row>
    <row r="4" spans="1:13">
      <c r="A4" s="2"/>
      <c r="B4" s="2"/>
      <c r="C4" s="2"/>
      <c r="D4" s="2"/>
      <c r="E4" s="2"/>
      <c r="F4" s="2"/>
      <c r="G4" s="2"/>
      <c r="H4" s="2"/>
      <c r="I4" s="2"/>
      <c r="J4" s="2"/>
      <c r="K4" s="2"/>
      <c r="L4" s="2"/>
      <c r="M4" s="2"/>
    </row>
    <row r="5" spans="1:13">
      <c r="A5" s="2"/>
      <c r="B5" s="2"/>
      <c r="C5" s="2"/>
      <c r="D5" s="2"/>
      <c r="E5" s="2"/>
      <c r="F5" s="2"/>
      <c r="G5" s="2"/>
      <c r="H5" s="2"/>
      <c r="I5" s="2"/>
      <c r="J5" s="2"/>
      <c r="K5" s="2"/>
      <c r="L5" s="2"/>
      <c r="M5" s="2"/>
    </row>
    <row r="6" spans="1:13">
      <c r="A6" s="2"/>
      <c r="B6" s="2"/>
      <c r="C6" s="2"/>
      <c r="D6" s="2"/>
      <c r="E6" s="2"/>
      <c r="F6" s="2"/>
      <c r="G6" s="2"/>
      <c r="H6" s="2"/>
      <c r="I6" s="2"/>
      <c r="J6" s="2"/>
      <c r="K6" s="2"/>
      <c r="L6" s="2"/>
      <c r="M6" s="2"/>
    </row>
    <row r="7" spans="1:13">
      <c r="A7" s="2"/>
      <c r="B7" s="2"/>
      <c r="C7" s="2"/>
      <c r="D7" s="2"/>
      <c r="E7" s="2"/>
      <c r="F7" s="2"/>
      <c r="G7" s="2"/>
      <c r="H7" s="2"/>
      <c r="I7" s="2"/>
      <c r="J7" s="2"/>
      <c r="K7" s="2"/>
      <c r="L7" s="2"/>
      <c r="M7" s="2"/>
    </row>
    <row r="8" spans="1:13">
      <c r="A8" s="2"/>
      <c r="B8" s="2"/>
      <c r="C8" s="2"/>
      <c r="D8" s="2"/>
      <c r="E8" s="2"/>
      <c r="F8" s="2"/>
      <c r="G8" s="2"/>
      <c r="H8" s="2"/>
      <c r="I8" s="2"/>
      <c r="J8" s="2"/>
      <c r="K8" s="2"/>
      <c r="L8" s="2"/>
      <c r="M8" s="2"/>
    </row>
    <row r="9" spans="1:13">
      <c r="A9" s="2"/>
      <c r="B9" s="2"/>
      <c r="C9" s="2"/>
      <c r="D9" s="2"/>
      <c r="E9" s="2"/>
      <c r="F9" s="2"/>
      <c r="G9" s="2"/>
      <c r="H9" s="2"/>
      <c r="I9" s="2"/>
      <c r="J9" s="2"/>
      <c r="K9" s="2"/>
      <c r="L9" s="2"/>
      <c r="M9" s="2"/>
    </row>
    <row r="10" spans="1:13">
      <c r="A10" s="2"/>
      <c r="B10" s="2"/>
      <c r="C10" s="2"/>
      <c r="D10" s="2"/>
      <c r="E10" s="2"/>
      <c r="F10" s="2"/>
      <c r="G10" s="2"/>
      <c r="H10" s="2"/>
      <c r="I10" s="2"/>
      <c r="J10" s="2"/>
      <c r="K10" s="2"/>
      <c r="L10" s="2"/>
      <c r="M10" s="2"/>
    </row>
    <row r="11" spans="1:13" ht="19.5" thickBot="1">
      <c r="A11" s="2"/>
      <c r="B11" s="17" t="s">
        <v>170</v>
      </c>
      <c r="C11" s="17"/>
      <c r="D11" s="18"/>
      <c r="E11" s="18"/>
      <c r="F11" s="18"/>
      <c r="G11" s="18"/>
      <c r="H11" s="18"/>
      <c r="I11" s="18"/>
      <c r="J11" s="18"/>
      <c r="K11" s="18"/>
      <c r="L11" s="18"/>
      <c r="M11" s="18"/>
    </row>
    <row r="12" spans="1:13">
      <c r="A12" s="2"/>
      <c r="B12" s="20"/>
      <c r="C12" s="21"/>
      <c r="D12" s="21"/>
      <c r="E12" s="21"/>
      <c r="F12" s="21"/>
      <c r="G12" s="21"/>
      <c r="H12" s="21"/>
      <c r="I12" s="21"/>
      <c r="J12" s="21"/>
      <c r="K12" s="21"/>
      <c r="L12" s="22"/>
      <c r="M12" s="1"/>
    </row>
    <row r="13" spans="1:13">
      <c r="A13" s="2"/>
      <c r="B13" s="23"/>
      <c r="C13" s="123" t="s">
        <v>0</v>
      </c>
      <c r="D13" s="124"/>
      <c r="E13" s="267" t="s">
        <v>326</v>
      </c>
      <c r="F13" s="268"/>
      <c r="G13" s="268"/>
      <c r="H13" s="269"/>
      <c r="I13" s="1"/>
      <c r="J13" s="1"/>
      <c r="K13" s="1"/>
      <c r="L13" s="24"/>
      <c r="M13" s="2"/>
    </row>
    <row r="14" spans="1:13">
      <c r="A14" s="2"/>
      <c r="B14" s="23"/>
      <c r="C14" s="1"/>
      <c r="D14" s="1"/>
      <c r="E14" s="1"/>
      <c r="F14" s="1"/>
      <c r="G14" s="1"/>
      <c r="H14" s="1"/>
      <c r="I14" s="1"/>
      <c r="J14" s="1"/>
      <c r="K14" s="1"/>
      <c r="L14" s="24"/>
      <c r="M14" s="2"/>
    </row>
    <row r="15" spans="1:13">
      <c r="A15" s="2"/>
      <c r="B15" s="23"/>
      <c r="C15" s="123" t="s">
        <v>14</v>
      </c>
      <c r="D15" s="124"/>
      <c r="E15" s="270"/>
      <c r="F15" s="271"/>
      <c r="G15" s="271"/>
      <c r="H15" s="272"/>
      <c r="I15" s="1" t="s">
        <v>12</v>
      </c>
      <c r="J15" s="1"/>
      <c r="K15" s="1"/>
      <c r="L15" s="24"/>
      <c r="M15" s="2"/>
    </row>
    <row r="16" spans="1:13">
      <c r="A16" s="2"/>
      <c r="B16" s="23"/>
      <c r="C16" s="1"/>
      <c r="D16" s="1"/>
      <c r="E16" s="1"/>
      <c r="F16" s="1"/>
      <c r="G16" s="1"/>
      <c r="H16" s="1"/>
      <c r="I16" s="1"/>
      <c r="J16" s="1"/>
      <c r="K16" s="1"/>
      <c r="L16" s="24"/>
      <c r="M16" s="2"/>
    </row>
    <row r="17" spans="1:13">
      <c r="A17" s="2"/>
      <c r="B17" s="23"/>
      <c r="C17" s="123" t="s">
        <v>13</v>
      </c>
      <c r="D17" s="124"/>
      <c r="E17" s="270"/>
      <c r="F17" s="271"/>
      <c r="G17" s="271"/>
      <c r="H17" s="272"/>
      <c r="I17" s="1" t="s">
        <v>15</v>
      </c>
      <c r="J17" s="1"/>
      <c r="K17" s="1"/>
      <c r="L17" s="24"/>
      <c r="M17" s="1"/>
    </row>
    <row r="18" spans="1:13" ht="15.75" thickBot="1">
      <c r="A18" s="2"/>
      <c r="B18" s="25"/>
      <c r="C18" s="26"/>
      <c r="D18" s="26"/>
      <c r="E18" s="26"/>
      <c r="F18" s="26"/>
      <c r="G18" s="26"/>
      <c r="H18" s="26"/>
      <c r="I18" s="26"/>
      <c r="J18" s="26"/>
      <c r="K18" s="26"/>
      <c r="L18" s="27"/>
      <c r="M18" s="1"/>
    </row>
    <row r="19" spans="1:13">
      <c r="A19" s="2"/>
      <c r="B19" s="2"/>
      <c r="C19" s="1"/>
      <c r="D19" s="1"/>
      <c r="E19" s="1"/>
      <c r="F19" s="1"/>
      <c r="G19" s="1"/>
      <c r="H19" s="1"/>
      <c r="I19" s="1"/>
      <c r="J19" s="1"/>
      <c r="K19" s="1"/>
      <c r="L19" s="1"/>
      <c r="M19" s="1"/>
    </row>
    <row r="20" spans="1:13" ht="19.5" thickBot="1">
      <c r="A20" s="2"/>
      <c r="B20" s="17" t="s">
        <v>363</v>
      </c>
      <c r="C20" s="135"/>
      <c r="D20" s="135"/>
      <c r="E20" s="135"/>
      <c r="F20" s="135"/>
      <c r="G20" s="135"/>
      <c r="H20" s="135"/>
      <c r="I20" s="135"/>
      <c r="J20" s="135"/>
      <c r="K20" s="135"/>
      <c r="L20" s="135"/>
      <c r="M20" s="1"/>
    </row>
    <row r="21" spans="1:13">
      <c r="A21" s="2"/>
      <c r="B21" s="20"/>
      <c r="C21" s="21"/>
      <c r="D21" s="21"/>
      <c r="E21" s="21"/>
      <c r="F21" s="21"/>
      <c r="G21" s="21"/>
      <c r="H21" s="21"/>
      <c r="I21" s="21"/>
      <c r="J21" s="21"/>
      <c r="K21" s="21"/>
      <c r="L21" s="22"/>
      <c r="M21" s="1"/>
    </row>
    <row r="22" spans="1:13">
      <c r="A22" s="2"/>
      <c r="B22" s="23"/>
      <c r="C22" s="1"/>
      <c r="D22" s="1"/>
      <c r="E22" s="138" t="s">
        <v>167</v>
      </c>
      <c r="F22" s="138"/>
      <c r="G22" s="139" t="s">
        <v>364</v>
      </c>
      <c r="H22" s="1"/>
      <c r="I22" s="1"/>
      <c r="J22" s="1"/>
      <c r="K22" s="1"/>
      <c r="L22" s="24"/>
      <c r="M22" s="1"/>
    </row>
    <row r="23" spans="1:13">
      <c r="A23" s="2"/>
      <c r="B23" s="23"/>
      <c r="C23" s="127" t="s">
        <v>1</v>
      </c>
      <c r="D23" s="128"/>
      <c r="E23" s="264"/>
      <c r="F23" s="265"/>
      <c r="G23" s="264"/>
      <c r="H23" s="266"/>
      <c r="I23" s="266"/>
      <c r="J23" s="266"/>
      <c r="K23" s="265"/>
      <c r="L23" s="134"/>
      <c r="M23" s="1"/>
    </row>
    <row r="24" spans="1:13">
      <c r="A24" s="2"/>
      <c r="B24" s="23"/>
      <c r="C24" s="127" t="s">
        <v>181</v>
      </c>
      <c r="D24" s="128"/>
      <c r="E24" s="125" t="s">
        <v>182</v>
      </c>
      <c r="F24" s="126"/>
      <c r="G24" s="129" t="s">
        <v>183</v>
      </c>
      <c r="H24" s="130"/>
      <c r="I24" s="131"/>
      <c r="J24" s="132"/>
      <c r="K24" s="133"/>
      <c r="L24" s="134"/>
      <c r="M24" s="1"/>
    </row>
    <row r="25" spans="1:13">
      <c r="A25" s="2"/>
      <c r="B25" s="23"/>
      <c r="C25" s="1"/>
      <c r="D25" s="1"/>
      <c r="E25" s="1"/>
      <c r="F25" s="1"/>
      <c r="G25" s="1"/>
      <c r="H25" s="1"/>
      <c r="I25" s="1"/>
      <c r="J25" s="1"/>
      <c r="K25" s="1"/>
      <c r="L25" s="24"/>
      <c r="M25" s="1"/>
    </row>
    <row r="26" spans="1:13">
      <c r="A26" s="2"/>
      <c r="B26" s="23"/>
      <c r="C26" s="127" t="s">
        <v>252</v>
      </c>
      <c r="D26" s="128"/>
      <c r="E26" s="264"/>
      <c r="F26" s="265"/>
      <c r="G26" s="264"/>
      <c r="H26" s="266"/>
      <c r="I26" s="266"/>
      <c r="J26" s="266"/>
      <c r="K26" s="265"/>
      <c r="L26" s="134"/>
      <c r="M26" s="1"/>
    </row>
    <row r="27" spans="1:13">
      <c r="A27" s="2"/>
      <c r="B27" s="23"/>
      <c r="C27" s="127" t="s">
        <v>181</v>
      </c>
      <c r="D27" s="128"/>
      <c r="E27" s="125" t="s">
        <v>182</v>
      </c>
      <c r="F27" s="126"/>
      <c r="G27" s="129" t="s">
        <v>183</v>
      </c>
      <c r="H27" s="130"/>
      <c r="I27" s="131"/>
      <c r="J27" s="132"/>
      <c r="K27" s="133"/>
      <c r="L27" s="134"/>
      <c r="M27" s="1"/>
    </row>
    <row r="28" spans="1:13">
      <c r="A28" s="2"/>
      <c r="B28" s="23"/>
      <c r="C28" s="1"/>
      <c r="D28" s="1"/>
      <c r="E28" s="1"/>
      <c r="F28" s="1"/>
      <c r="G28" s="1"/>
      <c r="H28" s="1"/>
      <c r="I28" s="1"/>
      <c r="J28" s="1"/>
      <c r="K28" s="1"/>
      <c r="L28" s="24"/>
      <c r="M28" s="1"/>
    </row>
    <row r="29" spans="1:13">
      <c r="A29" s="2"/>
      <c r="B29" s="23"/>
      <c r="C29" s="127" t="s">
        <v>253</v>
      </c>
      <c r="D29" s="128"/>
      <c r="E29" s="264"/>
      <c r="F29" s="265"/>
      <c r="G29" s="264"/>
      <c r="H29" s="266"/>
      <c r="I29" s="266"/>
      <c r="J29" s="266"/>
      <c r="K29" s="265"/>
      <c r="L29" s="134"/>
      <c r="M29" s="1"/>
    </row>
    <row r="30" spans="1:13">
      <c r="A30" s="2"/>
      <c r="B30" s="23"/>
      <c r="C30" s="127" t="s">
        <v>181</v>
      </c>
      <c r="D30" s="128"/>
      <c r="E30" s="125" t="s">
        <v>182</v>
      </c>
      <c r="F30" s="126"/>
      <c r="G30" s="129" t="s">
        <v>183</v>
      </c>
      <c r="H30" s="130"/>
      <c r="I30" s="131"/>
      <c r="J30" s="132"/>
      <c r="K30" s="133"/>
      <c r="L30" s="134"/>
      <c r="M30" s="1"/>
    </row>
    <row r="31" spans="1:13">
      <c r="A31" s="2"/>
      <c r="B31" s="23"/>
      <c r="C31" s="1"/>
      <c r="D31" s="1"/>
      <c r="E31" s="1"/>
      <c r="F31" s="1"/>
      <c r="G31" s="1"/>
      <c r="H31" s="1"/>
      <c r="I31" s="1"/>
      <c r="J31" s="1"/>
      <c r="K31" s="1"/>
      <c r="L31" s="24"/>
      <c r="M31" s="1"/>
    </row>
    <row r="32" spans="1:13">
      <c r="A32" s="2"/>
      <c r="B32" s="23"/>
      <c r="C32" s="127" t="s">
        <v>261</v>
      </c>
      <c r="D32" s="128"/>
      <c r="E32" s="264"/>
      <c r="F32" s="265"/>
      <c r="G32" s="264"/>
      <c r="H32" s="266"/>
      <c r="I32" s="266"/>
      <c r="J32" s="266"/>
      <c r="K32" s="265"/>
      <c r="L32" s="134"/>
      <c r="M32" s="1"/>
    </row>
    <row r="33" spans="1:13">
      <c r="A33" s="2"/>
      <c r="B33" s="23"/>
      <c r="C33" s="127" t="s">
        <v>181</v>
      </c>
      <c r="D33" s="128"/>
      <c r="E33" s="125" t="s">
        <v>182</v>
      </c>
      <c r="F33" s="126"/>
      <c r="G33" s="129" t="s">
        <v>183</v>
      </c>
      <c r="H33" s="130"/>
      <c r="I33" s="131"/>
      <c r="J33" s="132"/>
      <c r="K33" s="133"/>
      <c r="L33" s="134"/>
      <c r="M33" s="1"/>
    </row>
    <row r="34" spans="1:13">
      <c r="A34" s="2"/>
      <c r="B34" s="23"/>
      <c r="C34" s="1"/>
      <c r="D34" s="1"/>
      <c r="E34" s="1"/>
      <c r="F34" s="1"/>
      <c r="G34" s="1"/>
      <c r="H34" s="1"/>
      <c r="I34" s="1"/>
      <c r="J34" s="1"/>
      <c r="K34" s="1"/>
      <c r="L34" s="24"/>
      <c r="M34" s="1"/>
    </row>
    <row r="35" spans="1:13">
      <c r="A35" s="2"/>
      <c r="B35" s="23"/>
      <c r="C35" s="127" t="s">
        <v>262</v>
      </c>
      <c r="D35" s="128"/>
      <c r="E35" s="264"/>
      <c r="F35" s="265"/>
      <c r="G35" s="264"/>
      <c r="H35" s="266"/>
      <c r="I35" s="266"/>
      <c r="J35" s="266"/>
      <c r="K35" s="265"/>
      <c r="L35" s="134"/>
      <c r="M35" s="1"/>
    </row>
    <row r="36" spans="1:13">
      <c r="A36" s="2"/>
      <c r="B36" s="23"/>
      <c r="C36" s="127" t="s">
        <v>181</v>
      </c>
      <c r="D36" s="128"/>
      <c r="E36" s="125" t="s">
        <v>182</v>
      </c>
      <c r="F36" s="126"/>
      <c r="G36" s="129" t="s">
        <v>183</v>
      </c>
      <c r="H36" s="130"/>
      <c r="I36" s="131"/>
      <c r="J36" s="132"/>
      <c r="K36" s="133"/>
      <c r="L36" s="134"/>
      <c r="M36" s="1"/>
    </row>
    <row r="37" spans="1:13">
      <c r="A37" s="2"/>
      <c r="B37" s="23"/>
      <c r="C37" s="1"/>
      <c r="D37" s="1"/>
      <c r="E37" s="1"/>
      <c r="F37" s="1"/>
      <c r="G37" s="1"/>
      <c r="H37" s="1"/>
      <c r="I37" s="1"/>
      <c r="J37" s="1"/>
      <c r="K37" s="1"/>
      <c r="L37" s="24"/>
      <c r="M37" s="1"/>
    </row>
    <row r="38" spans="1:13">
      <c r="A38" s="2"/>
      <c r="B38" s="23"/>
      <c r="C38" s="127" t="s">
        <v>263</v>
      </c>
      <c r="D38" s="128"/>
      <c r="E38" s="264"/>
      <c r="F38" s="265"/>
      <c r="G38" s="264"/>
      <c r="H38" s="266"/>
      <c r="I38" s="266"/>
      <c r="J38" s="266"/>
      <c r="K38" s="265"/>
      <c r="L38" s="134"/>
      <c r="M38" s="1"/>
    </row>
    <row r="39" spans="1:13">
      <c r="A39" s="2"/>
      <c r="B39" s="23"/>
      <c r="C39" s="127" t="s">
        <v>181</v>
      </c>
      <c r="D39" s="128"/>
      <c r="E39" s="125" t="s">
        <v>182</v>
      </c>
      <c r="F39" s="126"/>
      <c r="G39" s="129" t="s">
        <v>183</v>
      </c>
      <c r="H39" s="130"/>
      <c r="I39" s="131"/>
      <c r="J39" s="132"/>
      <c r="K39" s="133"/>
      <c r="L39" s="134"/>
      <c r="M39" s="1"/>
    </row>
    <row r="40" spans="1:13">
      <c r="A40" s="2"/>
      <c r="B40" s="23"/>
      <c r="C40" s="1"/>
      <c r="D40" s="1"/>
      <c r="E40" s="1"/>
      <c r="F40" s="1"/>
      <c r="G40" s="1"/>
      <c r="H40" s="1"/>
      <c r="I40" s="1"/>
      <c r="J40" s="1"/>
      <c r="K40" s="1"/>
      <c r="L40" s="24"/>
      <c r="M40" s="1"/>
    </row>
    <row r="41" spans="1:13">
      <c r="A41" s="2"/>
      <c r="B41" s="23"/>
      <c r="C41" s="127" t="s">
        <v>264</v>
      </c>
      <c r="D41" s="128"/>
      <c r="E41" s="264"/>
      <c r="F41" s="265"/>
      <c r="G41" s="264"/>
      <c r="H41" s="266"/>
      <c r="I41" s="266"/>
      <c r="J41" s="266"/>
      <c r="K41" s="265"/>
      <c r="L41" s="134"/>
      <c r="M41" s="1"/>
    </row>
    <row r="42" spans="1:13">
      <c r="A42" s="2"/>
      <c r="B42" s="23"/>
      <c r="C42" s="127" t="s">
        <v>181</v>
      </c>
      <c r="D42" s="128"/>
      <c r="E42" s="125" t="s">
        <v>182</v>
      </c>
      <c r="F42" s="126"/>
      <c r="G42" s="129" t="s">
        <v>183</v>
      </c>
      <c r="H42" s="130"/>
      <c r="I42" s="131"/>
      <c r="J42" s="132"/>
      <c r="K42" s="133"/>
      <c r="L42" s="134"/>
      <c r="M42" s="1"/>
    </row>
    <row r="43" spans="1:13">
      <c r="A43" s="2"/>
      <c r="B43" s="23"/>
      <c r="C43" s="1"/>
      <c r="D43" s="1"/>
      <c r="E43" s="1"/>
      <c r="F43" s="1"/>
      <c r="G43" s="1"/>
      <c r="H43" s="1"/>
      <c r="I43" s="1"/>
      <c r="J43" s="1"/>
      <c r="K43" s="1"/>
      <c r="L43" s="24"/>
      <c r="M43" s="1"/>
    </row>
    <row r="44" spans="1:13">
      <c r="A44" s="2"/>
      <c r="B44" s="23"/>
      <c r="C44" s="127" t="s">
        <v>265</v>
      </c>
      <c r="D44" s="128"/>
      <c r="E44" s="264"/>
      <c r="F44" s="265"/>
      <c r="G44" s="264"/>
      <c r="H44" s="266"/>
      <c r="I44" s="266"/>
      <c r="J44" s="266"/>
      <c r="K44" s="265"/>
      <c r="L44" s="134"/>
      <c r="M44" s="1"/>
    </row>
    <row r="45" spans="1:13">
      <c r="A45" s="2"/>
      <c r="B45" s="23"/>
      <c r="C45" s="127" t="s">
        <v>181</v>
      </c>
      <c r="D45" s="128"/>
      <c r="E45" s="125" t="s">
        <v>182</v>
      </c>
      <c r="F45" s="126"/>
      <c r="G45" s="129" t="s">
        <v>183</v>
      </c>
      <c r="H45" s="130"/>
      <c r="I45" s="131"/>
      <c r="J45" s="132"/>
      <c r="K45" s="133"/>
      <c r="L45" s="134"/>
      <c r="M45" s="1"/>
    </row>
    <row r="46" spans="1:13">
      <c r="A46" s="2"/>
      <c r="B46" s="23"/>
      <c r="C46" s="1"/>
      <c r="D46" s="1"/>
      <c r="E46" s="1"/>
      <c r="F46" s="1"/>
      <c r="G46" s="1"/>
      <c r="H46" s="1"/>
      <c r="I46" s="1"/>
      <c r="J46" s="1"/>
      <c r="K46" s="1"/>
      <c r="L46" s="24"/>
      <c r="M46" s="1"/>
    </row>
    <row r="47" spans="1:13">
      <c r="A47" s="2"/>
      <c r="B47" s="23"/>
      <c r="C47" s="127" t="s">
        <v>266</v>
      </c>
      <c r="D47" s="128"/>
      <c r="E47" s="264"/>
      <c r="F47" s="265"/>
      <c r="G47" s="264"/>
      <c r="H47" s="266"/>
      <c r="I47" s="266"/>
      <c r="J47" s="266"/>
      <c r="K47" s="265"/>
      <c r="L47" s="134"/>
      <c r="M47" s="1"/>
    </row>
    <row r="48" spans="1:13">
      <c r="A48" s="2"/>
      <c r="B48" s="23"/>
      <c r="C48" s="127" t="s">
        <v>181</v>
      </c>
      <c r="D48" s="128"/>
      <c r="E48" s="125" t="s">
        <v>182</v>
      </c>
      <c r="F48" s="126"/>
      <c r="G48" s="129" t="s">
        <v>183</v>
      </c>
      <c r="H48" s="130"/>
      <c r="I48" s="131"/>
      <c r="J48" s="132"/>
      <c r="K48" s="133"/>
      <c r="L48" s="134"/>
      <c r="M48" s="1"/>
    </row>
    <row r="49" spans="1:22">
      <c r="A49" s="2"/>
      <c r="B49" s="23"/>
      <c r="C49" s="1"/>
      <c r="D49" s="1"/>
      <c r="E49" s="1"/>
      <c r="F49" s="1"/>
      <c r="G49" s="1"/>
      <c r="H49" s="1"/>
      <c r="I49" s="1"/>
      <c r="J49" s="1"/>
      <c r="K49" s="1"/>
      <c r="L49" s="24"/>
      <c r="M49" s="1"/>
    </row>
    <row r="50" spans="1:22">
      <c r="A50" s="2"/>
      <c r="B50" s="23"/>
      <c r="C50" s="127" t="s">
        <v>267</v>
      </c>
      <c r="D50" s="128"/>
      <c r="E50" s="264"/>
      <c r="F50" s="265"/>
      <c r="G50" s="264"/>
      <c r="H50" s="266"/>
      <c r="I50" s="266"/>
      <c r="J50" s="266"/>
      <c r="K50" s="265"/>
      <c r="L50" s="134"/>
      <c r="M50" s="1"/>
      <c r="O50" s="55" t="s">
        <v>173</v>
      </c>
      <c r="P50" s="54" t="s">
        <v>323</v>
      </c>
      <c r="Q50" s="2"/>
      <c r="R50" s="2"/>
      <c r="S50" s="2"/>
      <c r="T50" s="2"/>
      <c r="U50" s="2"/>
      <c r="V50" s="2"/>
    </row>
    <row r="51" spans="1:22">
      <c r="A51" s="2"/>
      <c r="B51" s="23"/>
      <c r="C51" s="127" t="s">
        <v>181</v>
      </c>
      <c r="D51" s="128"/>
      <c r="E51" s="125" t="s">
        <v>182</v>
      </c>
      <c r="F51" s="126"/>
      <c r="G51" s="129" t="s">
        <v>183</v>
      </c>
      <c r="H51" s="130"/>
      <c r="I51" s="131"/>
      <c r="J51" s="132"/>
      <c r="K51" s="133"/>
      <c r="L51" s="134"/>
      <c r="M51" s="1"/>
    </row>
    <row r="52" spans="1:22" ht="15.75" thickBot="1">
      <c r="A52" s="2"/>
      <c r="B52" s="25"/>
      <c r="C52" s="26"/>
      <c r="D52" s="26"/>
      <c r="E52" s="26"/>
      <c r="F52" s="26"/>
      <c r="G52" s="26"/>
      <c r="H52" s="26"/>
      <c r="I52" s="26"/>
      <c r="J52" s="26"/>
      <c r="K52" s="26"/>
      <c r="L52" s="27"/>
      <c r="M52" s="1"/>
    </row>
    <row r="53" spans="1:22">
      <c r="A53" s="2"/>
      <c r="B53" s="2"/>
      <c r="C53" s="1"/>
      <c r="D53" s="1"/>
      <c r="E53" s="1"/>
      <c r="F53" s="1"/>
      <c r="G53" s="1"/>
      <c r="H53" s="1"/>
      <c r="I53" s="1"/>
      <c r="J53" s="1"/>
      <c r="K53" s="1"/>
      <c r="L53" s="1"/>
      <c r="M53" s="1"/>
    </row>
  </sheetData>
  <sheetProtection sheet="1" objects="1" scenarios="1"/>
  <mergeCells count="23">
    <mergeCell ref="E47:F47"/>
    <mergeCell ref="G47:K47"/>
    <mergeCell ref="G38:K38"/>
    <mergeCell ref="E41:F41"/>
    <mergeCell ref="G41:K41"/>
    <mergeCell ref="E44:F44"/>
    <mergeCell ref="G44:K44"/>
    <mergeCell ref="E50:F50"/>
    <mergeCell ref="G50:K50"/>
    <mergeCell ref="E13:H13"/>
    <mergeCell ref="E15:H15"/>
    <mergeCell ref="E17:H17"/>
    <mergeCell ref="E23:F23"/>
    <mergeCell ref="G23:K23"/>
    <mergeCell ref="E26:F26"/>
    <mergeCell ref="G26:K26"/>
    <mergeCell ref="E29:F29"/>
    <mergeCell ref="G29:K29"/>
    <mergeCell ref="E32:F32"/>
    <mergeCell ref="G32:K32"/>
    <mergeCell ref="E35:F35"/>
    <mergeCell ref="G35:K35"/>
    <mergeCell ref="E38:F38"/>
  </mergeCells>
  <dataValidations count="3">
    <dataValidation type="list" allowBlank="1" showInputMessage="1" showErrorMessage="1" sqref="E29:F29 E23:F23 E26:F26 E50:F50 E32:F32 E35:F35 E38:F38 E41:F41 E44:F44 E47:F47" xr:uid="{FA9355B0-B9C0-4D56-AA27-8BAA86992176}">
      <formula1>LOBList</formula1>
    </dataValidation>
    <dataValidation type="list" allowBlank="1" showInputMessage="1" showErrorMessage="1" sqref="F24 F27 F30 F51 F42 F48 F39 F36 F33 F45" xr:uid="{E7E2C9BF-A45B-4D93-A68E-1EEC9449B4E5}">
      <formula1>ModelList</formula1>
    </dataValidation>
    <dataValidation type="list" allowBlank="1" showInputMessage="1" showErrorMessage="1" sqref="E13:H13" xr:uid="{7444370A-4892-4F4F-9345-79ED69D77B79}">
      <formula1>CompList</formula1>
    </dataValidation>
  </dataValidations>
  <printOptions horizontalCentered="1"/>
  <pageMargins left="0.25" right="0.25" top="0.75" bottom="0.75" header="0.3" footer="0.3"/>
  <pageSetup paperSize="9" scale="60"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9F6FF67-79A2-4B98-B67C-DF5292BD3B91}">
          <x14:formula1>
            <xm:f>LOB!$E$2:$E$3</xm:f>
          </x14:formula1>
          <xm:sqref>H24 H27 H30 H33 H36 H39 H42 H45 H48 H51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F9761-26BD-4E0D-A6CB-76B571BDF263}">
  <sheetPr>
    <pageSetUpPr fitToPage="1"/>
  </sheetPr>
  <dimension ref="A1:M32"/>
  <sheetViews>
    <sheetView zoomScaleNormal="100" zoomScaleSheetLayoutView="100" workbookViewId="0">
      <selection activeCell="C9" sqref="C9"/>
    </sheetView>
  </sheetViews>
  <sheetFormatPr defaultRowHeight="15"/>
  <cols>
    <col min="1" max="2" width="3.7109375" style="19" customWidth="1"/>
    <col min="3" max="4" width="11.7109375" style="19" customWidth="1"/>
    <col min="5" max="5" width="14.7109375" style="19" customWidth="1"/>
    <col min="6" max="6" width="12.7109375" style="19" customWidth="1"/>
    <col min="7" max="7" width="14.7109375" style="19" customWidth="1"/>
    <col min="8" max="8" width="12.5703125" style="19" customWidth="1"/>
    <col min="9" max="11" width="23.28515625" style="19" customWidth="1"/>
    <col min="12" max="13" width="3.7109375" style="19" customWidth="1"/>
    <col min="14" max="16384" width="9.140625" style="19"/>
  </cols>
  <sheetData>
    <row r="1" spans="1:13">
      <c r="A1" s="2"/>
      <c r="B1" s="2"/>
      <c r="C1" s="2"/>
      <c r="D1" s="2"/>
      <c r="E1" s="2"/>
      <c r="F1" s="2"/>
      <c r="G1" s="2"/>
      <c r="H1" s="2"/>
      <c r="I1" s="2"/>
      <c r="J1" s="2"/>
      <c r="K1" s="2"/>
      <c r="L1" s="2"/>
      <c r="M1" s="2"/>
    </row>
    <row r="2" spans="1:13">
      <c r="A2" s="2"/>
      <c r="B2" s="2"/>
      <c r="C2" s="2"/>
      <c r="D2" s="2"/>
      <c r="E2" s="2"/>
      <c r="F2" s="2"/>
      <c r="G2" s="2"/>
      <c r="H2" s="2"/>
      <c r="I2" s="2"/>
      <c r="J2" s="2"/>
      <c r="K2" s="2"/>
      <c r="L2" s="2"/>
      <c r="M2" s="2"/>
    </row>
    <row r="3" spans="1:13">
      <c r="A3" s="2"/>
      <c r="B3" s="2"/>
      <c r="C3" s="2"/>
      <c r="D3" s="2"/>
      <c r="E3" s="2"/>
      <c r="F3" s="2"/>
      <c r="G3" s="2"/>
      <c r="H3" s="2"/>
      <c r="I3" s="2"/>
      <c r="J3" s="2"/>
      <c r="K3" s="2"/>
      <c r="L3" s="2"/>
      <c r="M3" s="2"/>
    </row>
    <row r="4" spans="1:13">
      <c r="A4" s="2"/>
      <c r="B4" s="2"/>
      <c r="C4" s="2"/>
      <c r="D4" s="2"/>
      <c r="E4" s="2"/>
      <c r="F4" s="2"/>
      <c r="G4" s="2"/>
      <c r="H4" s="2"/>
      <c r="I4" s="2"/>
      <c r="J4" s="2"/>
      <c r="K4" s="2"/>
      <c r="L4" s="2"/>
      <c r="M4" s="2"/>
    </row>
    <row r="5" spans="1:13">
      <c r="A5" s="2"/>
      <c r="B5" s="2"/>
      <c r="C5" s="2"/>
      <c r="D5" s="2"/>
      <c r="E5" s="2"/>
      <c r="F5" s="2"/>
      <c r="G5" s="2"/>
      <c r="H5" s="2"/>
      <c r="I5" s="2"/>
      <c r="J5" s="2"/>
      <c r="K5" s="2"/>
      <c r="L5" s="2"/>
      <c r="M5" s="2"/>
    </row>
    <row r="6" spans="1:13">
      <c r="A6" s="2"/>
      <c r="B6" s="2"/>
      <c r="C6" s="2"/>
      <c r="D6" s="2"/>
      <c r="E6" s="2"/>
      <c r="F6" s="2"/>
      <c r="G6" s="2"/>
      <c r="H6" s="2"/>
      <c r="I6" s="2"/>
      <c r="J6" s="2"/>
      <c r="K6" s="2"/>
      <c r="L6" s="2"/>
      <c r="M6" s="2"/>
    </row>
    <row r="7" spans="1:13">
      <c r="A7" s="2"/>
      <c r="B7" s="2"/>
      <c r="C7" s="2"/>
      <c r="D7" s="2"/>
      <c r="E7" s="2"/>
      <c r="F7" s="2"/>
      <c r="G7" s="2"/>
      <c r="H7" s="2"/>
      <c r="I7" s="2"/>
      <c r="J7" s="2"/>
      <c r="K7" s="2"/>
      <c r="L7" s="2"/>
      <c r="M7" s="2"/>
    </row>
    <row r="8" spans="1:13">
      <c r="A8" s="2"/>
      <c r="B8" s="2"/>
      <c r="C8" s="2"/>
      <c r="D8" s="2"/>
      <c r="E8" s="2"/>
      <c r="F8" s="2"/>
      <c r="G8" s="2"/>
      <c r="H8" s="2"/>
      <c r="I8" s="2"/>
      <c r="J8" s="2"/>
      <c r="K8" s="2"/>
      <c r="L8" s="2"/>
      <c r="M8" s="2"/>
    </row>
    <row r="9" spans="1:13">
      <c r="A9" s="2"/>
      <c r="B9" s="2"/>
      <c r="C9" s="2"/>
      <c r="D9" s="2"/>
      <c r="E9" s="2"/>
      <c r="F9" s="2"/>
      <c r="G9" s="2"/>
      <c r="H9" s="2"/>
      <c r="I9" s="2"/>
      <c r="J9" s="2"/>
      <c r="K9" s="2"/>
      <c r="L9" s="2"/>
      <c r="M9" s="2"/>
    </row>
    <row r="10" spans="1:13">
      <c r="A10" s="2"/>
      <c r="B10" s="54"/>
      <c r="C10" s="54"/>
      <c r="D10" s="54"/>
      <c r="E10" s="54"/>
      <c r="F10" s="54"/>
      <c r="G10" s="54"/>
      <c r="H10" s="54"/>
      <c r="I10" s="54"/>
      <c r="J10" s="54"/>
      <c r="K10" s="54"/>
      <c r="L10" s="54"/>
      <c r="M10" s="2"/>
    </row>
    <row r="11" spans="1:13" ht="18.75">
      <c r="A11" s="2"/>
      <c r="B11" s="259" t="s">
        <v>338</v>
      </c>
      <c r="C11" s="259"/>
      <c r="D11" s="260"/>
      <c r="E11" s="260"/>
      <c r="F11" s="260"/>
      <c r="G11" s="260"/>
      <c r="H11" s="260"/>
      <c r="I11" s="260"/>
      <c r="J11" s="260"/>
      <c r="K11" s="260"/>
      <c r="L11" s="260"/>
      <c r="M11" s="18"/>
    </row>
    <row r="12" spans="1:13">
      <c r="A12" s="2"/>
      <c r="B12" s="54"/>
      <c r="C12" s="261"/>
      <c r="D12" s="261"/>
      <c r="E12" s="261"/>
      <c r="F12" s="261"/>
      <c r="G12" s="261"/>
      <c r="H12" s="261"/>
      <c r="I12" s="261"/>
      <c r="J12" s="261"/>
      <c r="K12" s="261"/>
      <c r="L12" s="261"/>
      <c r="M12" s="1"/>
    </row>
    <row r="13" spans="1:13">
      <c r="A13" s="2"/>
      <c r="B13" s="54"/>
      <c r="C13" s="262" t="s">
        <v>163</v>
      </c>
      <c r="D13" s="261"/>
      <c r="E13" s="263"/>
      <c r="F13" s="263"/>
      <c r="G13" s="263"/>
      <c r="H13" s="261"/>
      <c r="I13" s="261"/>
      <c r="J13" s="261"/>
      <c r="K13" s="261"/>
      <c r="L13" s="261"/>
      <c r="M13" s="1"/>
    </row>
    <row r="14" spans="1:13">
      <c r="A14" s="2"/>
      <c r="B14" s="54">
        <v>1</v>
      </c>
      <c r="C14" s="261" t="s">
        <v>11</v>
      </c>
      <c r="D14" s="261"/>
      <c r="E14" s="261"/>
      <c r="F14" s="261"/>
      <c r="G14" s="261"/>
      <c r="H14" s="261"/>
      <c r="I14" s="261"/>
      <c r="J14" s="261"/>
      <c r="K14" s="261"/>
      <c r="L14" s="261"/>
      <c r="M14" s="1"/>
    </row>
    <row r="15" spans="1:13">
      <c r="A15" s="2"/>
      <c r="B15" s="54">
        <v>2</v>
      </c>
      <c r="C15" s="261" t="s">
        <v>337</v>
      </c>
      <c r="D15" s="261"/>
      <c r="E15" s="261"/>
      <c r="F15" s="261"/>
      <c r="G15" s="261"/>
      <c r="H15" s="261"/>
      <c r="I15" s="261"/>
      <c r="J15" s="261"/>
      <c r="K15" s="261"/>
      <c r="L15" s="261"/>
      <c r="M15" s="1"/>
    </row>
    <row r="16" spans="1:13">
      <c r="A16" s="2"/>
      <c r="B16" s="54">
        <v>3</v>
      </c>
      <c r="C16" s="261" t="s">
        <v>329</v>
      </c>
      <c r="D16" s="261"/>
      <c r="E16" s="261"/>
      <c r="F16" s="261"/>
      <c r="G16" s="261"/>
      <c r="H16" s="261"/>
      <c r="I16" s="261"/>
      <c r="J16" s="261"/>
      <c r="K16" s="261"/>
      <c r="L16" s="261"/>
      <c r="M16" s="1"/>
    </row>
    <row r="17" spans="1:13">
      <c r="A17" s="2"/>
      <c r="B17" s="54">
        <v>4</v>
      </c>
      <c r="C17" s="261" t="s">
        <v>174</v>
      </c>
      <c r="D17" s="261"/>
      <c r="E17" s="261"/>
      <c r="F17" s="261"/>
      <c r="G17" s="261"/>
      <c r="H17" s="261"/>
      <c r="I17" s="261"/>
      <c r="J17" s="261"/>
      <c r="K17" s="261"/>
      <c r="L17" s="261"/>
      <c r="M17" s="1"/>
    </row>
    <row r="18" spans="1:13">
      <c r="A18" s="2"/>
      <c r="B18" s="54">
        <v>5</v>
      </c>
      <c r="C18" s="261" t="s">
        <v>168</v>
      </c>
      <c r="D18" s="261"/>
      <c r="E18" s="261"/>
      <c r="F18" s="261"/>
      <c r="G18" s="261"/>
      <c r="H18" s="261"/>
      <c r="I18" s="261"/>
      <c r="J18" s="261"/>
      <c r="K18" s="261"/>
      <c r="L18" s="261"/>
      <c r="M18" s="1"/>
    </row>
    <row r="19" spans="1:13">
      <c r="A19" s="2"/>
      <c r="B19" s="54">
        <v>6</v>
      </c>
      <c r="C19" s="261" t="s">
        <v>155</v>
      </c>
      <c r="D19" s="261"/>
      <c r="E19" s="261"/>
      <c r="F19" s="261"/>
      <c r="G19" s="261"/>
      <c r="H19" s="261"/>
      <c r="I19" s="261"/>
      <c r="J19" s="261"/>
      <c r="K19" s="261"/>
      <c r="L19" s="261"/>
      <c r="M19" s="1"/>
    </row>
    <row r="20" spans="1:13">
      <c r="A20" s="2"/>
      <c r="B20" s="54">
        <v>7</v>
      </c>
      <c r="C20" s="261" t="s">
        <v>335</v>
      </c>
      <c r="D20" s="261"/>
      <c r="E20" s="261"/>
      <c r="F20" s="261"/>
      <c r="G20" s="261"/>
      <c r="H20" s="261"/>
      <c r="I20" s="261"/>
      <c r="J20" s="261"/>
      <c r="K20" s="261"/>
      <c r="L20" s="261"/>
      <c r="M20" s="1"/>
    </row>
    <row r="21" spans="1:13">
      <c r="A21" s="2"/>
      <c r="B21" s="54">
        <v>8</v>
      </c>
      <c r="C21" s="261" t="s">
        <v>322</v>
      </c>
      <c r="D21" s="261"/>
      <c r="E21" s="261"/>
      <c r="F21" s="261"/>
      <c r="G21" s="261"/>
      <c r="H21" s="261"/>
      <c r="I21" s="261"/>
      <c r="J21" s="261"/>
      <c r="K21" s="261"/>
      <c r="L21" s="261"/>
      <c r="M21" s="1"/>
    </row>
    <row r="22" spans="1:13">
      <c r="A22" s="2"/>
      <c r="B22" s="54">
        <v>9</v>
      </c>
      <c r="C22" s="273" t="s">
        <v>336</v>
      </c>
      <c r="D22" s="273"/>
      <c r="E22" s="273"/>
      <c r="F22" s="273"/>
      <c r="G22" s="273"/>
      <c r="H22" s="273"/>
      <c r="I22" s="273"/>
      <c r="J22" s="273"/>
      <c r="K22" s="273"/>
      <c r="L22" s="261"/>
      <c r="M22" s="1"/>
    </row>
    <row r="23" spans="1:13">
      <c r="A23" s="2"/>
      <c r="B23" s="54"/>
      <c r="C23" s="273"/>
      <c r="D23" s="273"/>
      <c r="E23" s="273"/>
      <c r="F23" s="273"/>
      <c r="G23" s="273"/>
      <c r="H23" s="273"/>
      <c r="I23" s="273"/>
      <c r="J23" s="273"/>
      <c r="K23" s="273"/>
      <c r="L23" s="261"/>
      <c r="M23" s="1"/>
    </row>
    <row r="24" spans="1:13">
      <c r="A24" s="2"/>
      <c r="B24" s="54">
        <v>10</v>
      </c>
      <c r="C24" s="261" t="s">
        <v>175</v>
      </c>
      <c r="D24" s="261"/>
      <c r="E24" s="261"/>
      <c r="F24" s="261"/>
      <c r="G24" s="261"/>
      <c r="H24" s="261"/>
      <c r="I24" s="261"/>
      <c r="J24" s="261"/>
      <c r="K24" s="261"/>
      <c r="L24" s="261"/>
      <c r="M24" s="1"/>
    </row>
    <row r="25" spans="1:13">
      <c r="A25" s="2"/>
      <c r="B25" s="54"/>
      <c r="C25" s="261"/>
      <c r="D25" s="261"/>
      <c r="E25" s="261"/>
      <c r="F25" s="261"/>
      <c r="G25" s="261"/>
      <c r="H25" s="261"/>
      <c r="I25" s="261"/>
      <c r="J25" s="261"/>
      <c r="K25" s="261"/>
      <c r="L25" s="261"/>
      <c r="M25" s="1"/>
    </row>
    <row r="26" spans="1:13">
      <c r="A26" s="2"/>
      <c r="B26" s="54"/>
      <c r="C26" s="261"/>
      <c r="D26" s="261"/>
      <c r="E26" s="261"/>
      <c r="F26" s="261"/>
      <c r="G26" s="261"/>
      <c r="H26" s="261"/>
      <c r="I26" s="261"/>
      <c r="J26" s="261"/>
      <c r="K26" s="261"/>
      <c r="L26" s="261"/>
      <c r="M26" s="1"/>
    </row>
    <row r="27" spans="1:13">
      <c r="A27" s="2"/>
      <c r="B27" s="54"/>
      <c r="C27" s="262" t="s">
        <v>324</v>
      </c>
      <c r="D27" s="261"/>
      <c r="E27" s="261"/>
      <c r="F27" s="261"/>
      <c r="G27" s="261"/>
      <c r="H27" s="261"/>
      <c r="I27" s="261"/>
      <c r="J27" s="261"/>
      <c r="K27" s="261"/>
      <c r="L27" s="261"/>
      <c r="M27" s="1"/>
    </row>
    <row r="28" spans="1:13">
      <c r="A28" s="2"/>
      <c r="B28" s="54"/>
      <c r="C28" s="136" t="s">
        <v>280</v>
      </c>
      <c r="D28" s="136" t="s">
        <v>282</v>
      </c>
      <c r="E28" s="136"/>
      <c r="F28" s="136"/>
      <c r="G28" s="261"/>
      <c r="H28" s="261"/>
      <c r="I28" s="261"/>
      <c r="J28" s="261"/>
      <c r="K28" s="261"/>
      <c r="L28" s="261"/>
      <c r="M28" s="1"/>
    </row>
    <row r="29" spans="1:13">
      <c r="A29" s="2"/>
      <c r="B29" s="54"/>
      <c r="C29" s="137" t="s">
        <v>281</v>
      </c>
      <c r="D29" s="137" t="s">
        <v>283</v>
      </c>
      <c r="E29" s="137"/>
      <c r="F29" s="137"/>
      <c r="G29" s="261"/>
      <c r="H29" s="261"/>
      <c r="I29" s="261"/>
      <c r="J29" s="261"/>
      <c r="K29" s="261"/>
      <c r="L29" s="261"/>
      <c r="M29" s="1"/>
    </row>
    <row r="30" spans="1:13">
      <c r="A30" s="2"/>
      <c r="B30" s="54"/>
      <c r="C30" s="137" t="s">
        <v>284</v>
      </c>
      <c r="D30" s="137" t="s">
        <v>285</v>
      </c>
      <c r="E30" s="137"/>
      <c r="F30" s="137"/>
      <c r="G30" s="261"/>
      <c r="H30" s="261"/>
      <c r="I30" s="261"/>
      <c r="J30" s="261"/>
      <c r="K30" s="261"/>
      <c r="L30" s="261"/>
      <c r="M30" s="1"/>
    </row>
    <row r="31" spans="1:13">
      <c r="A31" s="2"/>
      <c r="B31" s="54"/>
      <c r="C31" s="137" t="s">
        <v>286</v>
      </c>
      <c r="D31" s="137" t="s">
        <v>287</v>
      </c>
      <c r="E31" s="137"/>
      <c r="F31" s="137"/>
      <c r="G31" s="261"/>
      <c r="H31" s="261"/>
      <c r="I31" s="261"/>
      <c r="J31" s="261"/>
      <c r="K31" s="261"/>
      <c r="L31" s="261"/>
      <c r="M31" s="1"/>
    </row>
    <row r="32" spans="1:13">
      <c r="A32" s="2"/>
      <c r="B32" s="2"/>
      <c r="C32" s="12"/>
      <c r="D32" s="1"/>
      <c r="E32" s="1"/>
      <c r="F32" s="1"/>
      <c r="G32" s="1"/>
      <c r="H32" s="1"/>
      <c r="I32" s="1"/>
      <c r="J32" s="1"/>
      <c r="K32" s="1"/>
      <c r="L32" s="1"/>
      <c r="M32" s="1"/>
    </row>
  </sheetData>
  <sheetProtection sheet="1" objects="1" scenarios="1"/>
  <mergeCells count="1">
    <mergeCell ref="C22:K23"/>
  </mergeCells>
  <printOptions horizontalCentered="1"/>
  <pageMargins left="0.25" right="0.25" top="0.75" bottom="0.75" header="0.3" footer="0.3"/>
  <pageSetup paperSize="9" scale="6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6F31C-90F0-4E78-BE6D-F726375A685D}">
  <dimension ref="A1:AF624"/>
  <sheetViews>
    <sheetView showGridLines="0" topLeftCell="G22" zoomScaleNormal="100" zoomScaleSheetLayoutView="100" workbookViewId="0">
      <selection activeCell="Q50" sqref="Q50"/>
    </sheetView>
  </sheetViews>
  <sheetFormatPr defaultRowHeight="15" customHeight="1"/>
  <cols>
    <col min="1" max="2" width="3.7109375" style="37" customWidth="1"/>
    <col min="3" max="3" width="40.7109375" style="37" customWidth="1"/>
    <col min="4" max="8" width="15.7109375" style="37" customWidth="1"/>
    <col min="9" max="9" width="3.7109375" style="37" customWidth="1"/>
    <col min="10" max="10" width="57.7109375" style="37" customWidth="1"/>
    <col min="11" max="12" width="3.7109375" style="37" customWidth="1"/>
    <col min="13" max="13" width="40.7109375" style="37" customWidth="1"/>
    <col min="14" max="18" width="15.7109375" style="37" customWidth="1"/>
    <col min="19" max="19" width="3.7109375" style="37" customWidth="1"/>
    <col min="20" max="20" width="69.7109375" style="37" customWidth="1"/>
    <col min="21" max="22" width="3.7109375" style="37" customWidth="1"/>
    <col min="23" max="16384" width="9.140625" style="37"/>
  </cols>
  <sheetData>
    <row r="1" spans="1:22" ht="15" customHeight="1">
      <c r="A1" s="12"/>
      <c r="B1" s="12"/>
      <c r="C1" s="12"/>
      <c r="D1" s="12"/>
      <c r="E1" s="12"/>
      <c r="F1" s="12"/>
      <c r="G1" s="12"/>
      <c r="H1" s="12"/>
      <c r="I1" s="12"/>
      <c r="J1" s="12"/>
      <c r="K1" s="12"/>
      <c r="L1" s="12"/>
      <c r="M1" s="12"/>
      <c r="N1" s="12"/>
      <c r="O1" s="12"/>
      <c r="P1" s="12"/>
      <c r="Q1" s="12"/>
      <c r="R1" s="12"/>
      <c r="S1" s="12"/>
      <c r="T1" s="12"/>
      <c r="U1" s="12"/>
      <c r="V1" s="12"/>
    </row>
    <row r="2" spans="1:22" ht="15" customHeight="1">
      <c r="A2" s="12"/>
      <c r="B2" s="12"/>
      <c r="C2" s="12"/>
      <c r="D2" s="12"/>
      <c r="E2" s="12"/>
      <c r="F2" s="12"/>
      <c r="G2" s="12"/>
      <c r="H2" s="12"/>
      <c r="I2" s="12"/>
      <c r="J2" s="12"/>
      <c r="K2" s="12"/>
      <c r="L2" s="12"/>
      <c r="M2" s="12"/>
      <c r="N2" s="12"/>
      <c r="O2" s="12"/>
      <c r="P2" s="12"/>
      <c r="Q2" s="12"/>
      <c r="R2" s="12"/>
      <c r="S2" s="12"/>
      <c r="T2" s="12"/>
      <c r="U2" s="12"/>
      <c r="V2" s="12"/>
    </row>
    <row r="3" spans="1:22" ht="15" customHeight="1">
      <c r="A3" s="12"/>
      <c r="B3" s="12"/>
      <c r="C3" s="12"/>
      <c r="D3" s="12"/>
      <c r="E3" s="12"/>
      <c r="F3" s="12"/>
      <c r="G3" s="12"/>
      <c r="H3" s="12"/>
      <c r="I3" s="12"/>
      <c r="J3" s="12"/>
      <c r="K3" s="12"/>
      <c r="L3" s="12"/>
      <c r="M3" s="12"/>
      <c r="N3" s="12"/>
      <c r="O3" s="12"/>
      <c r="P3" s="12"/>
      <c r="Q3" s="12"/>
      <c r="R3" s="12"/>
      <c r="S3" s="12"/>
      <c r="T3" s="12"/>
      <c r="U3" s="12"/>
      <c r="V3" s="12"/>
    </row>
    <row r="4" spans="1:22" ht="15" customHeight="1">
      <c r="A4" s="12"/>
      <c r="B4" s="12"/>
      <c r="C4" s="12"/>
      <c r="D4" s="12"/>
      <c r="E4" s="12"/>
      <c r="F4" s="12"/>
      <c r="G4" s="12"/>
      <c r="H4" s="12"/>
      <c r="I4" s="12"/>
      <c r="J4" s="12"/>
      <c r="K4" s="12"/>
      <c r="L4" s="12"/>
      <c r="M4" s="12"/>
      <c r="N4" s="12"/>
      <c r="O4" s="12"/>
      <c r="P4" s="12"/>
      <c r="Q4" s="12"/>
      <c r="R4" s="12"/>
      <c r="S4" s="12"/>
      <c r="T4" s="12"/>
      <c r="U4" s="12"/>
      <c r="V4" s="12"/>
    </row>
    <row r="5" spans="1:22" ht="15" customHeight="1">
      <c r="A5" s="12"/>
      <c r="B5" s="12"/>
      <c r="C5" s="12"/>
      <c r="D5" s="12"/>
      <c r="E5" s="12"/>
      <c r="F5" s="12"/>
      <c r="G5" s="12"/>
      <c r="H5" s="12"/>
      <c r="I5" s="12"/>
      <c r="J5" s="12"/>
      <c r="K5" s="12"/>
      <c r="L5" s="12"/>
      <c r="M5" s="12"/>
      <c r="N5" s="12"/>
      <c r="O5" s="12"/>
      <c r="P5" s="12"/>
      <c r="Q5" s="12"/>
      <c r="R5" s="12"/>
      <c r="S5" s="12"/>
      <c r="T5" s="12"/>
      <c r="U5" s="12"/>
      <c r="V5" s="12"/>
    </row>
    <row r="6" spans="1:22" ht="15" customHeight="1">
      <c r="A6" s="12"/>
      <c r="B6" s="12"/>
      <c r="C6" s="12"/>
      <c r="D6" s="12"/>
      <c r="E6" s="12"/>
      <c r="F6" s="12"/>
      <c r="G6" s="12"/>
      <c r="H6" s="12"/>
      <c r="I6" s="12"/>
      <c r="J6" s="12"/>
      <c r="K6" s="12"/>
      <c r="L6" s="12"/>
      <c r="M6" s="12"/>
      <c r="N6" s="12"/>
      <c r="O6" s="12"/>
      <c r="P6" s="12"/>
      <c r="Q6" s="12"/>
      <c r="R6" s="12"/>
      <c r="S6" s="12"/>
      <c r="T6" s="12"/>
      <c r="U6" s="12"/>
      <c r="V6" s="12"/>
    </row>
    <row r="7" spans="1:22" ht="15" customHeight="1">
      <c r="A7" s="12"/>
      <c r="B7" s="12"/>
      <c r="C7" s="12"/>
      <c r="D7" s="12"/>
      <c r="E7" s="12"/>
      <c r="F7" s="12"/>
      <c r="G7" s="12"/>
      <c r="H7" s="12"/>
      <c r="I7" s="12"/>
      <c r="J7" s="12"/>
      <c r="K7" s="12"/>
      <c r="L7" s="12"/>
      <c r="M7" s="12"/>
      <c r="N7" s="12"/>
      <c r="O7" s="12"/>
      <c r="P7" s="12"/>
      <c r="Q7" s="12"/>
      <c r="R7" s="12"/>
      <c r="S7" s="12"/>
      <c r="T7" s="12"/>
      <c r="U7" s="12"/>
      <c r="V7" s="12"/>
    </row>
    <row r="8" spans="1:22" ht="15" customHeight="1">
      <c r="A8" s="12"/>
      <c r="B8" s="12"/>
      <c r="C8" s="12"/>
      <c r="D8" s="12"/>
      <c r="E8" s="12"/>
      <c r="F8" s="12"/>
      <c r="G8" s="12"/>
      <c r="H8" s="12"/>
      <c r="I8" s="12"/>
      <c r="J8" s="12"/>
      <c r="K8" s="12"/>
      <c r="L8" s="12"/>
      <c r="M8" s="12"/>
      <c r="N8" s="12"/>
      <c r="O8" s="12"/>
      <c r="P8" s="12"/>
      <c r="Q8" s="12"/>
      <c r="R8" s="12"/>
      <c r="S8" s="12"/>
      <c r="T8" s="12"/>
      <c r="U8" s="12"/>
      <c r="V8" s="12"/>
    </row>
    <row r="9" spans="1:22" ht="15" customHeight="1" thickBot="1">
      <c r="A9" s="12"/>
      <c r="B9" s="12"/>
      <c r="C9" s="12"/>
      <c r="D9" s="12"/>
      <c r="E9" s="12"/>
      <c r="F9" s="12"/>
      <c r="G9" s="12"/>
      <c r="H9" s="12"/>
      <c r="I9" s="12"/>
      <c r="J9" s="12"/>
      <c r="K9" s="12"/>
      <c r="L9" s="12"/>
      <c r="M9" s="12"/>
      <c r="N9" s="12"/>
      <c r="O9" s="12"/>
      <c r="P9" s="12"/>
      <c r="Q9" s="12"/>
      <c r="R9" s="12"/>
      <c r="S9" s="12"/>
      <c r="T9" s="12"/>
      <c r="U9" s="12"/>
      <c r="V9" s="12"/>
    </row>
    <row r="10" spans="1:22" ht="15" customHeight="1">
      <c r="A10" s="12"/>
      <c r="B10" s="39"/>
      <c r="C10" s="40"/>
      <c r="D10" s="40"/>
      <c r="E10" s="40"/>
      <c r="F10" s="40"/>
      <c r="G10" s="40"/>
      <c r="H10" s="40"/>
      <c r="I10" s="40"/>
      <c r="J10" s="40"/>
      <c r="K10" s="41"/>
      <c r="L10" s="39"/>
      <c r="M10" s="40"/>
      <c r="N10" s="40"/>
      <c r="O10" s="40"/>
      <c r="P10" s="40"/>
      <c r="Q10" s="40"/>
      <c r="R10" s="40"/>
      <c r="S10" s="40"/>
      <c r="T10" s="40"/>
      <c r="U10" s="41"/>
      <c r="V10" s="12"/>
    </row>
    <row r="11" spans="1:22" ht="15" customHeight="1">
      <c r="A11" s="12"/>
      <c r="B11" s="42"/>
      <c r="C11" s="43" t="str">
        <f>CompName</f>
        <v>Select Company Name from List…</v>
      </c>
      <c r="D11" s="43"/>
      <c r="E11" s="44"/>
      <c r="F11" s="44"/>
      <c r="G11" s="44"/>
      <c r="H11" s="44"/>
      <c r="I11" s="44"/>
      <c r="J11" s="44"/>
      <c r="K11" s="45"/>
      <c r="L11" s="42"/>
      <c r="M11" s="43" t="str">
        <f>CompName</f>
        <v>Select Company Name from List…</v>
      </c>
      <c r="N11" s="43"/>
      <c r="O11" s="44"/>
      <c r="P11" s="44"/>
      <c r="Q11" s="44"/>
      <c r="R11" s="44"/>
      <c r="S11" s="44"/>
      <c r="T11" s="44"/>
      <c r="U11" s="45"/>
      <c r="V11" s="12"/>
    </row>
    <row r="12" spans="1:22" ht="15" customHeight="1">
      <c r="A12" s="12"/>
      <c r="B12" s="42"/>
      <c r="C12" s="43" t="s">
        <v>325</v>
      </c>
      <c r="D12" s="43"/>
      <c r="E12" s="44"/>
      <c r="F12" s="44"/>
      <c r="G12" s="44"/>
      <c r="H12" s="44"/>
      <c r="I12" s="44"/>
      <c r="J12" s="44"/>
      <c r="K12" s="45"/>
      <c r="L12" s="42"/>
      <c r="M12" s="43" t="s">
        <v>325</v>
      </c>
      <c r="N12" s="43"/>
      <c r="O12" s="44"/>
      <c r="P12" s="44"/>
      <c r="Q12" s="44"/>
      <c r="R12" s="44"/>
      <c r="S12" s="44"/>
      <c r="T12" s="44"/>
      <c r="U12" s="45"/>
      <c r="V12" s="12"/>
    </row>
    <row r="13" spans="1:22" ht="15" customHeight="1">
      <c r="A13" s="12"/>
      <c r="B13" s="42"/>
      <c r="C13" s="43" t="s">
        <v>166</v>
      </c>
      <c r="D13" s="229"/>
      <c r="E13" s="44"/>
      <c r="F13" s="44"/>
      <c r="G13" s="44"/>
      <c r="H13" s="44"/>
      <c r="I13" s="44"/>
      <c r="J13" s="44"/>
      <c r="K13" s="45"/>
      <c r="L13" s="42"/>
      <c r="M13" s="43" t="s">
        <v>166</v>
      </c>
      <c r="N13" s="229"/>
      <c r="O13" s="44"/>
      <c r="P13" s="44"/>
      <c r="Q13" s="44"/>
      <c r="R13" s="44"/>
      <c r="S13" s="44"/>
      <c r="T13" s="44"/>
      <c r="U13" s="45"/>
      <c r="V13" s="12"/>
    </row>
    <row r="14" spans="1:22" ht="15" customHeight="1">
      <c r="A14" s="12"/>
      <c r="B14" s="42"/>
      <c r="C14" s="48"/>
      <c r="D14" s="173"/>
      <c r="E14" s="173"/>
      <c r="F14" s="49"/>
      <c r="G14" s="49"/>
      <c r="H14" s="48"/>
      <c r="I14" s="48"/>
      <c r="J14" s="14"/>
      <c r="K14" s="45"/>
      <c r="L14" s="42"/>
      <c r="M14" s="48"/>
      <c r="N14" s="173"/>
      <c r="O14" s="173"/>
      <c r="P14" s="49"/>
      <c r="Q14" s="49"/>
      <c r="R14" s="48"/>
      <c r="S14" s="48"/>
      <c r="T14" s="14"/>
      <c r="U14" s="45"/>
      <c r="V14" s="12"/>
    </row>
    <row r="15" spans="1:22" s="216" customFormat="1" ht="15" customHeight="1">
      <c r="A15" s="14"/>
      <c r="B15" s="42"/>
      <c r="C15" s="205" t="s">
        <v>184</v>
      </c>
      <c r="D15" s="206"/>
      <c r="E15" s="206"/>
      <c r="F15" s="206"/>
      <c r="G15" s="206"/>
      <c r="H15" s="206"/>
      <c r="I15" s="206"/>
      <c r="J15" s="207"/>
      <c r="K15" s="45"/>
      <c r="L15" s="42"/>
      <c r="M15" s="205" t="s">
        <v>184</v>
      </c>
      <c r="N15" s="206"/>
      <c r="O15" s="206"/>
      <c r="P15" s="206"/>
      <c r="Q15" s="206"/>
      <c r="R15" s="206"/>
      <c r="S15" s="206"/>
      <c r="T15" s="207"/>
      <c r="U15" s="45"/>
      <c r="V15" s="14"/>
    </row>
    <row r="16" spans="1:22" s="216" customFormat="1" ht="15" customHeight="1">
      <c r="A16" s="14"/>
      <c r="B16" s="42"/>
      <c r="C16" s="204" t="s">
        <v>171</v>
      </c>
      <c r="D16" s="195"/>
      <c r="E16" s="195"/>
      <c r="F16" s="195"/>
      <c r="G16" s="195"/>
      <c r="H16" s="195"/>
      <c r="I16" s="195"/>
      <c r="J16" s="196"/>
      <c r="K16" s="45"/>
      <c r="L16" s="42"/>
      <c r="M16" s="204" t="s">
        <v>171</v>
      </c>
      <c r="N16" s="195"/>
      <c r="O16" s="195"/>
      <c r="P16" s="195"/>
      <c r="Q16" s="195"/>
      <c r="R16" s="195"/>
      <c r="S16" s="195"/>
      <c r="T16" s="196"/>
      <c r="U16" s="45"/>
      <c r="V16" s="14"/>
    </row>
    <row r="17" spans="1:32" s="216" customFormat="1" ht="15" customHeight="1">
      <c r="A17" s="14"/>
      <c r="B17" s="42"/>
      <c r="C17" s="214" t="s">
        <v>169</v>
      </c>
      <c r="D17" s="197"/>
      <c r="E17" s="197"/>
      <c r="F17" s="197"/>
      <c r="G17" s="197"/>
      <c r="H17" s="197"/>
      <c r="I17" s="197"/>
      <c r="J17" s="198"/>
      <c r="K17" s="45"/>
      <c r="L17" s="42"/>
      <c r="M17" s="214" t="s">
        <v>169</v>
      </c>
      <c r="N17" s="197"/>
      <c r="O17" s="197"/>
      <c r="P17" s="197"/>
      <c r="Q17" s="197"/>
      <c r="R17" s="197"/>
      <c r="S17" s="197"/>
      <c r="T17" s="198"/>
      <c r="U17" s="45"/>
      <c r="V17" s="14"/>
    </row>
    <row r="18" spans="1:32" s="216" customFormat="1" ht="15" customHeight="1">
      <c r="A18" s="14"/>
      <c r="B18" s="42"/>
      <c r="C18" s="14"/>
      <c r="D18" s="14"/>
      <c r="E18" s="58" t="s">
        <v>185</v>
      </c>
      <c r="F18" s="59" t="s">
        <v>186</v>
      </c>
      <c r="G18" s="59" t="s">
        <v>2</v>
      </c>
      <c r="H18" s="60" t="s">
        <v>3</v>
      </c>
      <c r="I18" s="15"/>
      <c r="J18" s="15"/>
      <c r="K18" s="45"/>
      <c r="L18" s="42"/>
      <c r="M18" s="14"/>
      <c r="N18" s="14"/>
      <c r="O18" s="58" t="s">
        <v>185</v>
      </c>
      <c r="P18" s="59" t="s">
        <v>186</v>
      </c>
      <c r="Q18" s="59" t="s">
        <v>2</v>
      </c>
      <c r="R18" s="60" t="s">
        <v>3</v>
      </c>
      <c r="S18" s="15"/>
      <c r="T18" s="15"/>
      <c r="U18" s="45"/>
      <c r="V18" s="14"/>
    </row>
    <row r="19" spans="1:32" s="216" customFormat="1" ht="15" customHeight="1">
      <c r="A19" s="14"/>
      <c r="B19" s="42"/>
      <c r="C19" s="66" t="s">
        <v>176</v>
      </c>
      <c r="D19" s="67"/>
      <c r="E19" s="217">
        <f t="shared" ref="E19:F22" si="0">E71+E127+E183+E239+E295+E351+E407+E463+E519+E575</f>
        <v>0</v>
      </c>
      <c r="F19" s="218">
        <f t="shared" si="0"/>
        <v>0</v>
      </c>
      <c r="G19" s="70"/>
      <c r="H19" s="70"/>
      <c r="I19" s="66"/>
      <c r="J19" s="213" t="s">
        <v>339</v>
      </c>
      <c r="K19" s="45"/>
      <c r="L19" s="42"/>
      <c r="M19" s="66" t="s">
        <v>176</v>
      </c>
      <c r="N19" s="67"/>
      <c r="O19" s="70">
        <f>E19</f>
        <v>0</v>
      </c>
      <c r="P19" s="70">
        <f>F29-F50</f>
        <v>0</v>
      </c>
      <c r="Q19" s="70"/>
      <c r="R19" s="70"/>
      <c r="S19" s="66"/>
      <c r="T19" s="213" t="s">
        <v>340</v>
      </c>
      <c r="U19" s="45"/>
      <c r="V19" s="14"/>
      <c r="X19" s="55" t="s">
        <v>173</v>
      </c>
      <c r="Y19" s="54" t="s">
        <v>172</v>
      </c>
      <c r="Z19" s="54"/>
      <c r="AA19" s="54"/>
      <c r="AB19" s="54"/>
      <c r="AC19" s="54"/>
      <c r="AD19" s="54"/>
      <c r="AE19" s="54"/>
      <c r="AF19" s="54"/>
    </row>
    <row r="20" spans="1:32" s="216" customFormat="1" ht="15" customHeight="1">
      <c r="A20" s="14"/>
      <c r="B20" s="42"/>
      <c r="C20" s="71" t="s">
        <v>177</v>
      </c>
      <c r="D20" s="72"/>
      <c r="E20" s="169">
        <f t="shared" si="0"/>
        <v>0</v>
      </c>
      <c r="F20" s="219">
        <f t="shared" si="0"/>
        <v>0</v>
      </c>
      <c r="G20" s="75"/>
      <c r="H20" s="75"/>
      <c r="I20" s="71"/>
      <c r="J20" s="211" t="s">
        <v>307</v>
      </c>
      <c r="K20" s="45"/>
      <c r="L20" s="42"/>
      <c r="M20" s="71" t="s">
        <v>177</v>
      </c>
      <c r="N20" s="72"/>
      <c r="O20" s="75">
        <f>E20</f>
        <v>0</v>
      </c>
      <c r="P20" s="75">
        <f>F30-F51</f>
        <v>0</v>
      </c>
      <c r="Q20" s="75"/>
      <c r="R20" s="75"/>
      <c r="S20" s="71"/>
      <c r="T20" s="211" t="s">
        <v>271</v>
      </c>
      <c r="U20" s="45"/>
      <c r="V20" s="14"/>
    </row>
    <row r="21" spans="1:32" s="216" customFormat="1" ht="15" customHeight="1">
      <c r="A21" s="14"/>
      <c r="B21" s="42"/>
      <c r="C21" s="71" t="s">
        <v>178</v>
      </c>
      <c r="D21" s="72"/>
      <c r="E21" s="169">
        <f t="shared" si="0"/>
        <v>0</v>
      </c>
      <c r="F21" s="219">
        <f t="shared" si="0"/>
        <v>0</v>
      </c>
      <c r="G21" s="75"/>
      <c r="H21" s="75"/>
      <c r="I21" s="71"/>
      <c r="J21" s="211" t="s">
        <v>288</v>
      </c>
      <c r="K21" s="45"/>
      <c r="L21" s="42"/>
      <c r="M21" s="71" t="s">
        <v>195</v>
      </c>
      <c r="N21" s="82"/>
      <c r="O21" s="75">
        <f>-E49</f>
        <v>0</v>
      </c>
      <c r="P21" s="75">
        <f>F31-F52</f>
        <v>0</v>
      </c>
      <c r="Q21" s="75"/>
      <c r="R21" s="75"/>
      <c r="S21" s="71"/>
      <c r="T21" s="211" t="s">
        <v>272</v>
      </c>
      <c r="U21" s="45"/>
      <c r="V21" s="14"/>
    </row>
    <row r="22" spans="1:32" s="216" customFormat="1" ht="15" customHeight="1">
      <c r="A22" s="14"/>
      <c r="B22" s="42"/>
      <c r="C22" s="71" t="s">
        <v>179</v>
      </c>
      <c r="D22" s="72"/>
      <c r="E22" s="169">
        <f t="shared" si="0"/>
        <v>0</v>
      </c>
      <c r="F22" s="219">
        <f t="shared" si="0"/>
        <v>0</v>
      </c>
      <c r="G22" s="75"/>
      <c r="H22" s="75"/>
      <c r="I22" s="71"/>
      <c r="J22" s="211" t="s">
        <v>289</v>
      </c>
      <c r="K22" s="45"/>
      <c r="L22" s="42"/>
      <c r="M22" s="71" t="s">
        <v>196</v>
      </c>
      <c r="N22" s="82"/>
      <c r="O22" s="75">
        <f>-E50</f>
        <v>0</v>
      </c>
      <c r="P22" s="75">
        <f>F32-F53</f>
        <v>0</v>
      </c>
      <c r="Q22" s="75"/>
      <c r="R22" s="75"/>
      <c r="S22" s="71"/>
      <c r="T22" s="211" t="s">
        <v>273</v>
      </c>
      <c r="U22" s="45"/>
      <c r="V22" s="14"/>
    </row>
    <row r="23" spans="1:32" s="216" customFormat="1" ht="15" customHeight="1">
      <c r="A23" s="14"/>
      <c r="B23" s="42"/>
      <c r="C23" s="71" t="s">
        <v>354</v>
      </c>
      <c r="D23" s="72"/>
      <c r="E23" s="169">
        <f>E75+E131+E187+E243+E299+E355+E411+E467+E523+E579</f>
        <v>0</v>
      </c>
      <c r="F23" s="220">
        <f>SUM(F19:F22)</f>
        <v>0</v>
      </c>
      <c r="G23" s="75"/>
      <c r="H23" s="75"/>
      <c r="I23" s="109" t="s">
        <v>290</v>
      </c>
      <c r="J23" s="211"/>
      <c r="K23" s="45"/>
      <c r="L23" s="42"/>
      <c r="M23" s="71"/>
      <c r="N23" s="82"/>
      <c r="O23" s="75"/>
      <c r="P23" s="116">
        <f>SUM(P19:P22)</f>
        <v>0</v>
      </c>
      <c r="Q23" s="75"/>
      <c r="R23" s="75"/>
      <c r="S23" s="109" t="s">
        <v>274</v>
      </c>
      <c r="T23" s="211"/>
      <c r="U23" s="45"/>
      <c r="V23" s="14"/>
    </row>
    <row r="24" spans="1:32" s="216" customFormat="1" ht="15" customHeight="1">
      <c r="A24" s="14"/>
      <c r="B24" s="42"/>
      <c r="C24" s="71"/>
      <c r="D24" s="72"/>
      <c r="E24" s="169"/>
      <c r="F24" s="219">
        <f>F76+F132+F188+F244+F300+F356+F412+F468+F524+F580</f>
        <v>0</v>
      </c>
      <c r="G24" s="75"/>
      <c r="H24" s="75"/>
      <c r="I24" s="71"/>
      <c r="J24" s="211" t="s">
        <v>341</v>
      </c>
      <c r="K24" s="45"/>
      <c r="L24" s="42"/>
      <c r="M24" s="71"/>
      <c r="N24" s="82"/>
      <c r="O24" s="75"/>
      <c r="P24" s="75">
        <f>F34-F55</f>
        <v>0</v>
      </c>
      <c r="Q24" s="75"/>
      <c r="R24" s="75"/>
      <c r="S24" s="71"/>
      <c r="T24" s="211" t="s">
        <v>342</v>
      </c>
      <c r="U24" s="45"/>
      <c r="V24" s="14"/>
    </row>
    <row r="25" spans="1:32" s="216" customFormat="1" ht="15" customHeight="1">
      <c r="A25" s="14"/>
      <c r="B25" s="42"/>
      <c r="C25" s="71"/>
      <c r="D25" s="72"/>
      <c r="E25" s="169"/>
      <c r="F25" s="219">
        <f>F77+F133+F189+F245+F301+F357+F413+F469+F525+F581</f>
        <v>0</v>
      </c>
      <c r="G25" s="75"/>
      <c r="H25" s="75"/>
      <c r="I25" s="71"/>
      <c r="J25" s="211" t="s">
        <v>291</v>
      </c>
      <c r="K25" s="45"/>
      <c r="L25" s="42"/>
      <c r="M25" s="71"/>
      <c r="N25" s="82"/>
      <c r="O25" s="75"/>
      <c r="P25" s="75">
        <f>F35-F56</f>
        <v>0</v>
      </c>
      <c r="Q25" s="75"/>
      <c r="R25" s="75"/>
      <c r="S25" s="71"/>
      <c r="T25" s="211" t="s">
        <v>204</v>
      </c>
      <c r="U25" s="45"/>
      <c r="V25" s="14"/>
    </row>
    <row r="26" spans="1:32" s="216" customFormat="1" ht="15" customHeight="1">
      <c r="A26" s="14"/>
      <c r="B26" s="42"/>
      <c r="C26" s="71"/>
      <c r="D26" s="72"/>
      <c r="E26" s="169"/>
      <c r="F26" s="219">
        <f>F78+F134+F190+F246+F302+F358+F414+F470+F526+F582</f>
        <v>0</v>
      </c>
      <c r="G26" s="75"/>
      <c r="H26" s="75"/>
      <c r="I26" s="71"/>
      <c r="J26" s="211" t="s">
        <v>292</v>
      </c>
      <c r="K26" s="45"/>
      <c r="L26" s="42"/>
      <c r="M26" s="71"/>
      <c r="N26" s="72"/>
      <c r="O26" s="75"/>
      <c r="P26" s="75">
        <f>F36-F57</f>
        <v>0</v>
      </c>
      <c r="Q26" s="75"/>
      <c r="R26" s="75"/>
      <c r="S26" s="71"/>
      <c r="T26" s="211" t="s">
        <v>205</v>
      </c>
      <c r="U26" s="45"/>
      <c r="V26" s="14"/>
    </row>
    <row r="27" spans="1:32" s="216" customFormat="1" ht="15" customHeight="1">
      <c r="A27" s="14"/>
      <c r="B27" s="42"/>
      <c r="C27" s="71"/>
      <c r="D27" s="72"/>
      <c r="E27" s="169"/>
      <c r="F27" s="220">
        <f>SUM(F24:F26)</f>
        <v>0</v>
      </c>
      <c r="G27" s="75"/>
      <c r="H27" s="75"/>
      <c r="I27" s="109" t="s">
        <v>293</v>
      </c>
      <c r="J27" s="211"/>
      <c r="K27" s="45"/>
      <c r="L27" s="42"/>
      <c r="M27" s="71"/>
      <c r="N27" s="72"/>
      <c r="O27" s="75"/>
      <c r="P27" s="116">
        <f>SUM(P24:P26)</f>
        <v>0</v>
      </c>
      <c r="Q27" s="75"/>
      <c r="R27" s="75"/>
      <c r="S27" s="109" t="s">
        <v>275</v>
      </c>
      <c r="T27" s="211"/>
      <c r="U27" s="45"/>
      <c r="V27" s="14"/>
    </row>
    <row r="28" spans="1:32" s="216" customFormat="1" ht="15" customHeight="1">
      <c r="A28" s="14"/>
      <c r="B28" s="42"/>
      <c r="C28" s="71"/>
      <c r="D28" s="72"/>
      <c r="E28" s="169"/>
      <c r="F28" s="220">
        <f>F27+F23</f>
        <v>0</v>
      </c>
      <c r="G28" s="75"/>
      <c r="H28" s="75"/>
      <c r="I28" s="109" t="s">
        <v>283</v>
      </c>
      <c r="J28" s="211"/>
      <c r="K28" s="45"/>
      <c r="L28" s="42"/>
      <c r="M28" s="77" t="s">
        <v>269</v>
      </c>
      <c r="N28" s="78"/>
      <c r="O28" s="153">
        <f>SUM(O19:O27)</f>
        <v>0</v>
      </c>
      <c r="P28" s="154">
        <f>P23+P27</f>
        <v>0</v>
      </c>
      <c r="Q28" s="154">
        <f>P28-O28</f>
        <v>0</v>
      </c>
      <c r="R28" s="155" t="str">
        <f>IFERROR(Q28/O28,"")</f>
        <v/>
      </c>
      <c r="S28" s="77" t="s">
        <v>269</v>
      </c>
      <c r="T28" s="215"/>
      <c r="U28" s="45"/>
      <c r="V28" s="14"/>
    </row>
    <row r="29" spans="1:32" s="216" customFormat="1" ht="15" customHeight="1">
      <c r="A29" s="14"/>
      <c r="B29" s="42"/>
      <c r="C29" s="71"/>
      <c r="D29" s="72"/>
      <c r="E29" s="169"/>
      <c r="F29" s="219">
        <f>F81+F137+F193+F249+F305+F361+F417+F473+F529+F585</f>
        <v>0</v>
      </c>
      <c r="G29" s="75"/>
      <c r="H29" s="75"/>
      <c r="I29" s="71"/>
      <c r="J29" s="211" t="s">
        <v>343</v>
      </c>
      <c r="K29" s="45"/>
      <c r="L29" s="42"/>
      <c r="M29" s="66" t="s">
        <v>188</v>
      </c>
      <c r="N29" s="67"/>
      <c r="O29" s="75">
        <f>E40</f>
        <v>0</v>
      </c>
      <c r="P29" s="75">
        <f>F40-F19</f>
        <v>0</v>
      </c>
      <c r="Q29" s="70"/>
      <c r="R29" s="80"/>
      <c r="S29" s="66"/>
      <c r="T29" s="213" t="s">
        <v>344</v>
      </c>
      <c r="U29" s="45"/>
      <c r="V29" s="14"/>
    </row>
    <row r="30" spans="1:32" s="216" customFormat="1" ht="15" customHeight="1">
      <c r="A30" s="14"/>
      <c r="B30" s="42"/>
      <c r="C30" s="71"/>
      <c r="D30" s="72"/>
      <c r="E30" s="169"/>
      <c r="F30" s="219">
        <f>F82+F138+F194+F250+F306+F362+F418+F474+F530+F586</f>
        <v>0</v>
      </c>
      <c r="G30" s="75"/>
      <c r="H30" s="75"/>
      <c r="I30" s="71"/>
      <c r="J30" s="211" t="s">
        <v>306</v>
      </c>
      <c r="K30" s="45"/>
      <c r="L30" s="42"/>
      <c r="M30" s="71" t="s">
        <v>189</v>
      </c>
      <c r="N30" s="72"/>
      <c r="O30" s="75">
        <f t="shared" ref="O30:O35" si="1">E41</f>
        <v>0</v>
      </c>
      <c r="P30" s="75">
        <f>F41-F20</f>
        <v>0</v>
      </c>
      <c r="Q30" s="75"/>
      <c r="R30" s="81"/>
      <c r="S30" s="71"/>
      <c r="T30" s="211" t="s">
        <v>268</v>
      </c>
      <c r="U30" s="45"/>
      <c r="V30" s="14"/>
    </row>
    <row r="31" spans="1:32" s="216" customFormat="1" ht="15" customHeight="1">
      <c r="A31" s="14"/>
      <c r="B31" s="42"/>
      <c r="C31" s="71"/>
      <c r="D31" s="72"/>
      <c r="E31" s="169"/>
      <c r="F31" s="219">
        <f>F83+F139+F195+F251+F307+F363+F419+F475+F531+F587</f>
        <v>0</v>
      </c>
      <c r="G31" s="75"/>
      <c r="H31" s="75"/>
      <c r="I31" s="71"/>
      <c r="J31" s="211" t="s">
        <v>294</v>
      </c>
      <c r="K31" s="45"/>
      <c r="L31" s="42"/>
      <c r="M31" s="71" t="s">
        <v>190</v>
      </c>
      <c r="N31" s="72"/>
      <c r="O31" s="75">
        <f t="shared" si="1"/>
        <v>0</v>
      </c>
      <c r="P31" s="75">
        <f>F42-F21</f>
        <v>0</v>
      </c>
      <c r="Q31" s="75"/>
      <c r="R31" s="81"/>
      <c r="S31" s="71"/>
      <c r="T31" s="211" t="s">
        <v>198</v>
      </c>
      <c r="U31" s="45"/>
      <c r="V31" s="14"/>
    </row>
    <row r="32" spans="1:32" s="216" customFormat="1" ht="15" customHeight="1">
      <c r="A32" s="14"/>
      <c r="B32" s="42"/>
      <c r="C32" s="71"/>
      <c r="D32" s="72"/>
      <c r="E32" s="169"/>
      <c r="F32" s="219">
        <f>F84+F140+F196+F252+F308+F364+F420+F476+F532+F588</f>
        <v>0</v>
      </c>
      <c r="G32" s="75"/>
      <c r="H32" s="75"/>
      <c r="I32" s="71"/>
      <c r="J32" s="211" t="s">
        <v>295</v>
      </c>
      <c r="K32" s="45"/>
      <c r="L32" s="42"/>
      <c r="M32" s="71" t="s">
        <v>191</v>
      </c>
      <c r="N32" s="72"/>
      <c r="O32" s="75">
        <f t="shared" si="1"/>
        <v>0</v>
      </c>
      <c r="P32" s="75">
        <f>F43-F22</f>
        <v>0</v>
      </c>
      <c r="Q32" s="75"/>
      <c r="R32" s="81"/>
      <c r="S32" s="71"/>
      <c r="T32" s="211" t="s">
        <v>199</v>
      </c>
      <c r="U32" s="45"/>
      <c r="V32" s="14"/>
    </row>
    <row r="33" spans="1:22" s="216" customFormat="1" ht="15" customHeight="1">
      <c r="A33" s="14"/>
      <c r="B33" s="42"/>
      <c r="C33" s="71"/>
      <c r="D33" s="72"/>
      <c r="E33" s="169"/>
      <c r="F33" s="220">
        <f>SUM(F29:F32)</f>
        <v>0</v>
      </c>
      <c r="G33" s="75"/>
      <c r="H33" s="75"/>
      <c r="I33" s="109" t="s">
        <v>296</v>
      </c>
      <c r="J33" s="211"/>
      <c r="K33" s="45"/>
      <c r="L33" s="42"/>
      <c r="M33" s="71" t="s">
        <v>192</v>
      </c>
      <c r="N33" s="72"/>
      <c r="O33" s="75">
        <f t="shared" si="1"/>
        <v>0</v>
      </c>
      <c r="P33" s="116">
        <f>SUM(P29:P32)</f>
        <v>0</v>
      </c>
      <c r="Q33" s="75"/>
      <c r="R33" s="81"/>
      <c r="S33" s="109" t="s">
        <v>200</v>
      </c>
      <c r="T33" s="211"/>
      <c r="U33" s="45"/>
      <c r="V33" s="14"/>
    </row>
    <row r="34" spans="1:22" s="216" customFormat="1" ht="15" customHeight="1">
      <c r="A34" s="14"/>
      <c r="B34" s="42"/>
      <c r="C34" s="71"/>
      <c r="D34" s="72"/>
      <c r="E34" s="169"/>
      <c r="F34" s="219">
        <f>F86+F142+F198+F254+F310+F366+F422+F478+F534+F590</f>
        <v>0</v>
      </c>
      <c r="G34" s="75"/>
      <c r="H34" s="75"/>
      <c r="I34" s="71"/>
      <c r="J34" s="211" t="s">
        <v>345</v>
      </c>
      <c r="K34" s="45"/>
      <c r="L34" s="42"/>
      <c r="M34" s="71" t="s">
        <v>193</v>
      </c>
      <c r="N34" s="72"/>
      <c r="O34" s="75">
        <f t="shared" si="1"/>
        <v>0</v>
      </c>
      <c r="P34" s="75">
        <f>F45-F24</f>
        <v>0</v>
      </c>
      <c r="Q34" s="75"/>
      <c r="R34" s="81"/>
      <c r="S34" s="71"/>
      <c r="T34" s="211" t="s">
        <v>346</v>
      </c>
      <c r="U34" s="45"/>
      <c r="V34" s="14"/>
    </row>
    <row r="35" spans="1:22" s="216" customFormat="1" ht="15" customHeight="1">
      <c r="A35" s="14"/>
      <c r="B35" s="42"/>
      <c r="C35" s="71"/>
      <c r="D35" s="72"/>
      <c r="E35" s="169"/>
      <c r="F35" s="219">
        <f>F87+F143+F199+F255+F311+F367+F423+F479+F535+F591</f>
        <v>0</v>
      </c>
      <c r="G35" s="75"/>
      <c r="H35" s="75"/>
      <c r="I35" s="71"/>
      <c r="J35" s="211" t="s">
        <v>304</v>
      </c>
      <c r="K35" s="45"/>
      <c r="L35" s="42"/>
      <c r="M35" s="71" t="s">
        <v>201</v>
      </c>
      <c r="N35" s="72"/>
      <c r="O35" s="75">
        <f t="shared" si="1"/>
        <v>0</v>
      </c>
      <c r="P35" s="75">
        <f>F46-F25</f>
        <v>0</v>
      </c>
      <c r="Q35" s="75"/>
      <c r="R35" s="81"/>
      <c r="S35" s="71"/>
      <c r="T35" s="211" t="s">
        <v>277</v>
      </c>
      <c r="U35" s="45"/>
      <c r="V35" s="14"/>
    </row>
    <row r="36" spans="1:22" s="216" customFormat="1" ht="15" customHeight="1">
      <c r="A36" s="14"/>
      <c r="B36" s="42"/>
      <c r="C36" s="71"/>
      <c r="D36" s="72"/>
      <c r="E36" s="169"/>
      <c r="F36" s="219">
        <f>F88+F144+F200+F256+F312+F368+F424+F480+F536+F592</f>
        <v>0</v>
      </c>
      <c r="G36" s="75"/>
      <c r="H36" s="75"/>
      <c r="I36" s="71"/>
      <c r="J36" s="211" t="s">
        <v>305</v>
      </c>
      <c r="K36" s="45"/>
      <c r="L36" s="42"/>
      <c r="M36" s="71" t="s">
        <v>187</v>
      </c>
      <c r="N36" s="72"/>
      <c r="O36" s="75">
        <f>E47</f>
        <v>0</v>
      </c>
      <c r="P36" s="75">
        <f>F47-F26</f>
        <v>0</v>
      </c>
      <c r="Q36" s="75"/>
      <c r="R36" s="81"/>
      <c r="S36" s="71"/>
      <c r="T36" s="211" t="s">
        <v>278</v>
      </c>
      <c r="U36" s="45"/>
      <c r="V36" s="14"/>
    </row>
    <row r="37" spans="1:22" s="216" customFormat="1" ht="15" customHeight="1">
      <c r="A37" s="14"/>
      <c r="B37" s="42"/>
      <c r="C37" s="71"/>
      <c r="D37" s="72"/>
      <c r="E37" s="169"/>
      <c r="F37" s="220">
        <f>SUM(F34:F36)</f>
        <v>0</v>
      </c>
      <c r="G37" s="75"/>
      <c r="H37" s="75"/>
      <c r="I37" s="109" t="s">
        <v>303</v>
      </c>
      <c r="J37" s="76"/>
      <c r="K37" s="45"/>
      <c r="L37" s="42"/>
      <c r="M37" s="71" t="s">
        <v>355</v>
      </c>
      <c r="N37" s="82"/>
      <c r="O37" s="75">
        <f>E48+E51</f>
        <v>0</v>
      </c>
      <c r="P37" s="116">
        <f>SUM(P34:P36)</f>
        <v>0</v>
      </c>
      <c r="Q37" s="75"/>
      <c r="R37" s="81"/>
      <c r="S37" s="109" t="s">
        <v>276</v>
      </c>
      <c r="T37" s="211"/>
      <c r="U37" s="45"/>
      <c r="V37" s="14"/>
    </row>
    <row r="38" spans="1:22" s="216" customFormat="1" ht="15" customHeight="1">
      <c r="A38" s="14"/>
      <c r="B38" s="42"/>
      <c r="C38" s="71"/>
      <c r="D38" s="72"/>
      <c r="E38" s="169"/>
      <c r="F38" s="220">
        <f>F37+F33</f>
        <v>0</v>
      </c>
      <c r="G38" s="75"/>
      <c r="H38" s="75"/>
      <c r="I38" s="110" t="s">
        <v>287</v>
      </c>
      <c r="J38" s="83"/>
      <c r="K38" s="45"/>
      <c r="L38" s="42"/>
      <c r="M38" s="71" t="s">
        <v>179</v>
      </c>
      <c r="N38" s="72"/>
      <c r="O38" s="75">
        <f>-E22</f>
        <v>0</v>
      </c>
      <c r="P38" s="116">
        <f>F60</f>
        <v>0</v>
      </c>
      <c r="Q38" s="75"/>
      <c r="R38" s="81"/>
      <c r="S38" s="109" t="s">
        <v>357</v>
      </c>
      <c r="T38" s="211"/>
      <c r="U38" s="45"/>
      <c r="V38" s="14"/>
    </row>
    <row r="39" spans="1:22" s="216" customFormat="1" ht="15" customHeight="1">
      <c r="A39" s="14"/>
      <c r="B39" s="42"/>
      <c r="C39" s="77" t="s">
        <v>180</v>
      </c>
      <c r="D39" s="78"/>
      <c r="E39" s="221">
        <f>SUM(E19:E23)</f>
        <v>0</v>
      </c>
      <c r="F39" s="222">
        <f>F38+F28</f>
        <v>0</v>
      </c>
      <c r="G39" s="154">
        <f>F39-E39</f>
        <v>0</v>
      </c>
      <c r="H39" s="155" t="str">
        <f>IFERROR(G39/E39,"")</f>
        <v/>
      </c>
      <c r="I39" s="77" t="s">
        <v>180</v>
      </c>
      <c r="J39" s="79"/>
      <c r="K39" s="45"/>
      <c r="L39" s="42"/>
      <c r="M39" s="71" t="s">
        <v>356</v>
      </c>
      <c r="N39" s="72"/>
      <c r="O39" s="75">
        <f>-E21-E23</f>
        <v>0</v>
      </c>
      <c r="P39" s="37"/>
      <c r="Q39" s="37"/>
      <c r="R39" s="37"/>
      <c r="S39" s="71"/>
      <c r="T39" s="211"/>
      <c r="U39" s="45"/>
      <c r="V39" s="14"/>
    </row>
    <row r="40" spans="1:22" s="216" customFormat="1" ht="15" customHeight="1">
      <c r="A40" s="14"/>
      <c r="B40" s="42"/>
      <c r="C40" s="66" t="s">
        <v>188</v>
      </c>
      <c r="D40" s="67"/>
      <c r="E40" s="169">
        <f t="shared" ref="E40:F43" si="2">E92+E148+E204+E260+E316+E372+E428+E484+E540+E596</f>
        <v>0</v>
      </c>
      <c r="F40" s="219">
        <f t="shared" si="2"/>
        <v>0</v>
      </c>
      <c r="G40" s="70"/>
      <c r="H40" s="80"/>
      <c r="I40" s="66"/>
      <c r="J40" s="213" t="s">
        <v>347</v>
      </c>
      <c r="K40" s="45"/>
      <c r="L40" s="42"/>
      <c r="M40" s="77" t="s">
        <v>270</v>
      </c>
      <c r="N40" s="84"/>
      <c r="O40" s="153">
        <f>SUM(O29:O39)</f>
        <v>0</v>
      </c>
      <c r="P40" s="154">
        <f>P33+SUM(P37:P38)</f>
        <v>0</v>
      </c>
      <c r="Q40" s="154">
        <f>P40-O40</f>
        <v>0</v>
      </c>
      <c r="R40" s="155" t="str">
        <f t="shared" ref="R40:R41" si="3">IFERROR(Q40/O40,"")</f>
        <v/>
      </c>
      <c r="S40" s="77" t="s">
        <v>270</v>
      </c>
      <c r="T40" s="79"/>
      <c r="U40" s="45"/>
      <c r="V40" s="14"/>
    </row>
    <row r="41" spans="1:22" s="216" customFormat="1" ht="15" customHeight="1">
      <c r="A41" s="14"/>
      <c r="B41" s="42"/>
      <c r="C41" s="71" t="s">
        <v>189</v>
      </c>
      <c r="D41" s="72"/>
      <c r="E41" s="169">
        <f t="shared" si="2"/>
        <v>0</v>
      </c>
      <c r="F41" s="219">
        <f t="shared" si="2"/>
        <v>0</v>
      </c>
      <c r="G41" s="75"/>
      <c r="H41" s="81"/>
      <c r="I41" s="71"/>
      <c r="J41" s="211" t="s">
        <v>308</v>
      </c>
      <c r="K41" s="45"/>
      <c r="L41" s="42"/>
      <c r="M41" s="77" t="s">
        <v>279</v>
      </c>
      <c r="N41" s="84"/>
      <c r="O41" s="153">
        <f>O40-O28</f>
        <v>0</v>
      </c>
      <c r="P41" s="154">
        <f>P40-P28</f>
        <v>0</v>
      </c>
      <c r="Q41" s="154">
        <f>P41-O41</f>
        <v>0</v>
      </c>
      <c r="R41" s="155" t="str">
        <f t="shared" si="3"/>
        <v/>
      </c>
      <c r="S41" s="77" t="s">
        <v>279</v>
      </c>
      <c r="T41" s="79"/>
      <c r="U41" s="45"/>
      <c r="V41" s="14"/>
    </row>
    <row r="42" spans="1:22" s="216" customFormat="1" ht="15" customHeight="1">
      <c r="A42" s="14"/>
      <c r="B42" s="42"/>
      <c r="C42" s="71" t="s">
        <v>190</v>
      </c>
      <c r="D42" s="72"/>
      <c r="E42" s="169">
        <f t="shared" si="2"/>
        <v>0</v>
      </c>
      <c r="F42" s="219">
        <f t="shared" si="2"/>
        <v>0</v>
      </c>
      <c r="G42" s="75"/>
      <c r="H42" s="81"/>
      <c r="I42" s="71"/>
      <c r="J42" s="211" t="s">
        <v>297</v>
      </c>
      <c r="K42" s="45"/>
      <c r="L42" s="42"/>
      <c r="M42" s="113"/>
      <c r="N42" s="90"/>
      <c r="O42" s="114"/>
      <c r="P42" s="114"/>
      <c r="Q42" s="113"/>
      <c r="R42" s="115"/>
      <c r="S42" s="113"/>
      <c r="T42" s="113"/>
      <c r="U42" s="45"/>
      <c r="V42" s="14"/>
    </row>
    <row r="43" spans="1:22" s="216" customFormat="1" ht="15" customHeight="1">
      <c r="A43" s="14"/>
      <c r="B43" s="42"/>
      <c r="C43" s="71" t="s">
        <v>191</v>
      </c>
      <c r="D43" s="72"/>
      <c r="E43" s="169">
        <f t="shared" si="2"/>
        <v>0</v>
      </c>
      <c r="F43" s="219">
        <f t="shared" si="2"/>
        <v>0</v>
      </c>
      <c r="G43" s="75"/>
      <c r="H43" s="81"/>
      <c r="I43" s="71"/>
      <c r="J43" s="211" t="s">
        <v>298</v>
      </c>
      <c r="K43" s="45"/>
      <c r="L43" s="42"/>
      <c r="M43" s="223" t="s">
        <v>321</v>
      </c>
      <c r="N43" s="224"/>
      <c r="O43" s="224"/>
      <c r="P43" s="224"/>
      <c r="Q43" s="224"/>
      <c r="R43" s="224"/>
      <c r="S43" s="224"/>
      <c r="T43" s="225"/>
      <c r="U43" s="45"/>
      <c r="V43" s="14"/>
    </row>
    <row r="44" spans="1:22" s="216" customFormat="1" ht="15" customHeight="1">
      <c r="A44" s="14"/>
      <c r="B44" s="42"/>
      <c r="C44" s="71" t="s">
        <v>192</v>
      </c>
      <c r="D44" s="72"/>
      <c r="E44" s="169">
        <f t="shared" ref="E44:E51" si="4">E96+E152+E208+E264+E320+E376+E432+E488+E544+E600</f>
        <v>0</v>
      </c>
      <c r="F44" s="220">
        <f>SUM(F40:F43)</f>
        <v>0</v>
      </c>
      <c r="G44" s="75"/>
      <c r="H44" s="81"/>
      <c r="I44" s="109" t="s">
        <v>299</v>
      </c>
      <c r="J44" s="211"/>
      <c r="K44" s="45"/>
      <c r="L44" s="42"/>
      <c r="M44" s="14"/>
      <c r="N44" s="14"/>
      <c r="O44" s="122"/>
      <c r="P44" s="122"/>
      <c r="Q44" s="226" t="s">
        <v>320</v>
      </c>
      <c r="R44" s="227"/>
      <c r="S44" s="227"/>
      <c r="T44" s="228"/>
      <c r="U44" s="45"/>
      <c r="V44" s="14"/>
    </row>
    <row r="45" spans="1:22" s="216" customFormat="1" ht="15" customHeight="1">
      <c r="A45" s="14"/>
      <c r="B45" s="42"/>
      <c r="C45" s="71" t="s">
        <v>193</v>
      </c>
      <c r="D45" s="72"/>
      <c r="E45" s="169">
        <f t="shared" si="4"/>
        <v>0</v>
      </c>
      <c r="F45" s="219">
        <f>F97+F153+F209+F265+F321+F377+F433+F489+F545+F601</f>
        <v>0</v>
      </c>
      <c r="G45" s="75"/>
      <c r="H45" s="81"/>
      <c r="I45" s="71"/>
      <c r="J45" s="211" t="s">
        <v>348</v>
      </c>
      <c r="K45" s="45"/>
      <c r="L45" s="42"/>
      <c r="M45" s="77" t="s">
        <v>316</v>
      </c>
      <c r="N45" s="118"/>
      <c r="O45" s="78"/>
      <c r="P45" s="120">
        <f>O41</f>
        <v>0</v>
      </c>
      <c r="Q45" s="286"/>
      <c r="R45" s="287"/>
      <c r="S45" s="287"/>
      <c r="T45" s="288"/>
      <c r="U45" s="45"/>
      <c r="V45" s="14"/>
    </row>
    <row r="46" spans="1:22" s="216" customFormat="1" ht="15" customHeight="1">
      <c r="A46" s="14"/>
      <c r="B46" s="42"/>
      <c r="C46" s="71" t="s">
        <v>201</v>
      </c>
      <c r="D46" s="72"/>
      <c r="E46" s="169">
        <f t="shared" si="4"/>
        <v>0</v>
      </c>
      <c r="F46" s="219">
        <f>F98+F154+F210+F266+F322+F378+F434+F490+F546+F602</f>
        <v>0</v>
      </c>
      <c r="G46" s="75"/>
      <c r="H46" s="81"/>
      <c r="I46" s="71"/>
      <c r="J46" s="211" t="s">
        <v>300</v>
      </c>
      <c r="K46" s="45"/>
      <c r="L46" s="42"/>
      <c r="M46" s="71" t="s">
        <v>317</v>
      </c>
      <c r="N46" s="117"/>
      <c r="O46" s="72"/>
      <c r="P46" s="75">
        <f>P98+P154+P210+P266+P322+P378+P434+P490+P546+P602</f>
        <v>0</v>
      </c>
      <c r="Q46" s="239"/>
      <c r="R46" s="240"/>
      <c r="S46" s="240"/>
      <c r="T46" s="241"/>
      <c r="U46" s="45"/>
      <c r="V46" s="14"/>
    </row>
    <row r="47" spans="1:22" s="216" customFormat="1" ht="15" customHeight="1">
      <c r="A47" s="14"/>
      <c r="B47" s="42"/>
      <c r="C47" s="71" t="s">
        <v>187</v>
      </c>
      <c r="D47" s="82"/>
      <c r="E47" s="169">
        <f t="shared" si="4"/>
        <v>0</v>
      </c>
      <c r="F47" s="219">
        <f>F99+F155+F211+F267+F323+F379+F435+F491+F547+F603</f>
        <v>0</v>
      </c>
      <c r="G47" s="75"/>
      <c r="H47" s="81"/>
      <c r="I47" s="71"/>
      <c r="J47" s="211" t="s">
        <v>301</v>
      </c>
      <c r="K47" s="45"/>
      <c r="L47" s="42"/>
      <c r="M47" s="71" t="s">
        <v>319</v>
      </c>
      <c r="N47" s="117"/>
      <c r="O47" s="72"/>
      <c r="P47" s="75">
        <f t="shared" ref="P47:P50" si="5">P99+P155+P211+P267+P323+P379+P435+P491+P547+P603</f>
        <v>0</v>
      </c>
      <c r="Q47" s="239"/>
      <c r="R47" s="240"/>
      <c r="S47" s="240"/>
      <c r="T47" s="241"/>
      <c r="U47" s="45"/>
      <c r="V47" s="14"/>
    </row>
    <row r="48" spans="1:22" s="216" customFormat="1" ht="15" customHeight="1">
      <c r="A48" s="14"/>
      <c r="B48" s="42"/>
      <c r="C48" s="71" t="s">
        <v>194</v>
      </c>
      <c r="D48" s="82"/>
      <c r="E48" s="169">
        <f t="shared" si="4"/>
        <v>0</v>
      </c>
      <c r="F48" s="220">
        <f>SUM(F45:F47)</f>
        <v>0</v>
      </c>
      <c r="G48" s="75"/>
      <c r="H48" s="81"/>
      <c r="I48" s="109" t="s">
        <v>302</v>
      </c>
      <c r="J48" s="211"/>
      <c r="K48" s="45"/>
      <c r="L48" s="42"/>
      <c r="M48" s="71" t="s">
        <v>359</v>
      </c>
      <c r="N48" s="117"/>
      <c r="O48" s="72"/>
      <c r="P48" s="75">
        <f t="shared" si="5"/>
        <v>0</v>
      </c>
      <c r="Q48" s="239"/>
      <c r="R48" s="240"/>
      <c r="S48" s="240"/>
      <c r="T48" s="241"/>
      <c r="U48" s="45"/>
      <c r="V48" s="14"/>
    </row>
    <row r="49" spans="1:22" s="216" customFormat="1" ht="15" customHeight="1">
      <c r="A49" s="14"/>
      <c r="B49" s="42"/>
      <c r="C49" s="71" t="s">
        <v>195</v>
      </c>
      <c r="D49" s="82"/>
      <c r="E49" s="169">
        <f t="shared" si="4"/>
        <v>0</v>
      </c>
      <c r="F49" s="220">
        <f>F44+F48</f>
        <v>0</v>
      </c>
      <c r="G49" s="75"/>
      <c r="H49" s="81"/>
      <c r="I49" s="109" t="s">
        <v>282</v>
      </c>
      <c r="J49" s="211"/>
      <c r="K49" s="45"/>
      <c r="L49" s="42"/>
      <c r="M49" s="71" t="s">
        <v>358</v>
      </c>
      <c r="N49" s="117"/>
      <c r="O49" s="72"/>
      <c r="P49" s="75">
        <f t="shared" si="5"/>
        <v>0</v>
      </c>
      <c r="Q49" s="239"/>
      <c r="R49" s="240"/>
      <c r="S49" s="240"/>
      <c r="T49" s="241"/>
      <c r="U49" s="45"/>
      <c r="V49" s="14"/>
    </row>
    <row r="50" spans="1:22" s="216" customFormat="1" ht="15" customHeight="1">
      <c r="A50" s="14"/>
      <c r="B50" s="42"/>
      <c r="C50" s="71" t="s">
        <v>196</v>
      </c>
      <c r="D50" s="82"/>
      <c r="E50" s="169">
        <f t="shared" si="4"/>
        <v>0</v>
      </c>
      <c r="F50" s="219">
        <f>F102+F158+F214+F270+F326+F382+F438+F494+F550+F606</f>
        <v>0</v>
      </c>
      <c r="G50" s="75"/>
      <c r="H50" s="81"/>
      <c r="I50" s="71"/>
      <c r="J50" s="211" t="s">
        <v>349</v>
      </c>
      <c r="K50" s="45"/>
      <c r="L50" s="42"/>
      <c r="M50" s="71" t="s">
        <v>360</v>
      </c>
      <c r="N50" s="117"/>
      <c r="O50" s="72"/>
      <c r="P50" s="75">
        <f t="shared" si="5"/>
        <v>0</v>
      </c>
      <c r="Q50" s="239" t="s">
        <v>361</v>
      </c>
      <c r="R50" s="240"/>
      <c r="S50" s="240"/>
      <c r="T50" s="241"/>
      <c r="U50" s="45"/>
      <c r="V50" s="14"/>
    </row>
    <row r="51" spans="1:22" s="216" customFormat="1" ht="15" customHeight="1">
      <c r="A51" s="14"/>
      <c r="B51" s="42"/>
      <c r="C51" s="71" t="s">
        <v>353</v>
      </c>
      <c r="D51" s="82"/>
      <c r="E51" s="169">
        <f t="shared" si="4"/>
        <v>0</v>
      </c>
      <c r="F51" s="219">
        <f>F103+F159+F215+F271+F327+F383+F439+F495+F551+F607</f>
        <v>0</v>
      </c>
      <c r="G51" s="75"/>
      <c r="H51" s="81"/>
      <c r="I51" s="71"/>
      <c r="J51" s="211" t="s">
        <v>309</v>
      </c>
      <c r="K51" s="45"/>
      <c r="L51" s="42"/>
      <c r="M51" s="77" t="s">
        <v>318</v>
      </c>
      <c r="N51" s="119"/>
      <c r="O51" s="84"/>
      <c r="P51" s="120">
        <f>SUM(P45:P50)</f>
        <v>0</v>
      </c>
      <c r="Q51" s="286"/>
      <c r="R51" s="287"/>
      <c r="S51" s="287"/>
      <c r="T51" s="288"/>
      <c r="U51" s="45"/>
      <c r="V51" s="14"/>
    </row>
    <row r="52" spans="1:22" s="216" customFormat="1" ht="15" customHeight="1">
      <c r="A52" s="14"/>
      <c r="B52" s="42"/>
      <c r="C52" s="71"/>
      <c r="D52" s="82"/>
      <c r="E52" s="169"/>
      <c r="F52" s="219">
        <f>F104+F160+F216+F272+F328+F384+F440+F496+F552+F608</f>
        <v>0</v>
      </c>
      <c r="G52" s="75"/>
      <c r="H52" s="81"/>
      <c r="I52" s="71"/>
      <c r="J52" s="211" t="s">
        <v>310</v>
      </c>
      <c r="K52" s="45"/>
      <c r="L52" s="42"/>
      <c r="M52" s="14"/>
      <c r="N52" s="14"/>
      <c r="O52" s="242" t="s">
        <v>362</v>
      </c>
      <c r="P52" s="244" t="str">
        <f>IF(OR(ROUND((P51-P41),2)&gt;2,ROUND((P51-P41),2)&lt;-2),"Error","Pass")</f>
        <v>Pass</v>
      </c>
      <c r="Q52" s="14"/>
      <c r="R52" s="14"/>
      <c r="S52" s="14"/>
      <c r="T52" s="14"/>
      <c r="U52" s="45"/>
      <c r="V52" s="14"/>
    </row>
    <row r="53" spans="1:22" s="216" customFormat="1" ht="15" customHeight="1">
      <c r="A53" s="14"/>
      <c r="B53" s="42"/>
      <c r="C53" s="71"/>
      <c r="D53" s="82"/>
      <c r="E53" s="169"/>
      <c r="F53" s="219">
        <f>F105+F161+F217+F273+F329+F385+F441+F497+F553+F609</f>
        <v>0</v>
      </c>
      <c r="G53" s="75"/>
      <c r="H53" s="81"/>
      <c r="I53" s="71"/>
      <c r="J53" s="211" t="s">
        <v>311</v>
      </c>
      <c r="K53" s="45"/>
      <c r="L53" s="42"/>
      <c r="M53" s="14"/>
      <c r="N53" s="14"/>
      <c r="O53" s="14"/>
      <c r="P53" s="243"/>
      <c r="Q53" s="14"/>
      <c r="R53" s="14"/>
      <c r="S53" s="14"/>
      <c r="T53" s="14"/>
      <c r="U53" s="45"/>
      <c r="V53" s="14"/>
    </row>
    <row r="54" spans="1:22" s="216" customFormat="1" ht="15" customHeight="1">
      <c r="A54" s="14"/>
      <c r="B54" s="42"/>
      <c r="C54" s="71"/>
      <c r="D54" s="82"/>
      <c r="E54" s="169"/>
      <c r="F54" s="220">
        <f>SUM(F50:F53)</f>
        <v>0</v>
      </c>
      <c r="G54" s="75"/>
      <c r="H54" s="81"/>
      <c r="I54" s="109" t="s">
        <v>312</v>
      </c>
      <c r="J54" s="211"/>
      <c r="K54" s="45"/>
      <c r="L54" s="42"/>
      <c r="M54" s="14"/>
      <c r="N54" s="14"/>
      <c r="O54" s="14"/>
      <c r="P54" s="14"/>
      <c r="Q54" s="14"/>
      <c r="R54" s="14"/>
      <c r="S54" s="14"/>
      <c r="T54" s="14"/>
      <c r="U54" s="45"/>
      <c r="V54" s="14"/>
    </row>
    <row r="55" spans="1:22" s="216" customFormat="1" ht="15" customHeight="1">
      <c r="A55" s="14"/>
      <c r="B55" s="42"/>
      <c r="C55" s="71"/>
      <c r="D55" s="82"/>
      <c r="E55" s="169"/>
      <c r="F55" s="219">
        <f>F107+F163+F219+F275+F331+F387+F443+F499+F555+F611</f>
        <v>0</v>
      </c>
      <c r="G55" s="75"/>
      <c r="H55" s="81"/>
      <c r="I55" s="71"/>
      <c r="J55" s="211" t="s">
        <v>350</v>
      </c>
      <c r="K55" s="45"/>
      <c r="L55" s="42"/>
      <c r="M55" s="14"/>
      <c r="N55" s="14"/>
      <c r="O55" s="14"/>
      <c r="P55" s="14"/>
      <c r="Q55" s="14"/>
      <c r="R55" s="14"/>
      <c r="S55" s="14"/>
      <c r="T55" s="14"/>
      <c r="U55" s="45"/>
      <c r="V55" s="14"/>
    </row>
    <row r="56" spans="1:22" s="216" customFormat="1" ht="15" customHeight="1">
      <c r="A56" s="14"/>
      <c r="B56" s="42"/>
      <c r="C56" s="71"/>
      <c r="D56" s="82"/>
      <c r="E56" s="169"/>
      <c r="F56" s="219">
        <f>F108+F164+F220+F276+F332+F388+F444+F500+F556+F612</f>
        <v>0</v>
      </c>
      <c r="G56" s="75"/>
      <c r="H56" s="81"/>
      <c r="I56" s="71"/>
      <c r="J56" s="211" t="s">
        <v>313</v>
      </c>
      <c r="K56" s="45"/>
      <c r="L56" s="42"/>
      <c r="M56" s="14"/>
      <c r="N56" s="14"/>
      <c r="O56" s="14"/>
      <c r="P56" s="14"/>
      <c r="Q56" s="14"/>
      <c r="R56" s="14"/>
      <c r="S56" s="14"/>
      <c r="T56" s="14"/>
      <c r="U56" s="45"/>
      <c r="V56" s="14"/>
    </row>
    <row r="57" spans="1:22" s="216" customFormat="1" ht="15" customHeight="1">
      <c r="A57" s="14"/>
      <c r="B57" s="42"/>
      <c r="C57" s="71"/>
      <c r="D57" s="82"/>
      <c r="E57" s="169"/>
      <c r="F57" s="219">
        <f>F109+F165+F221+F277+F333+F389+F445+F501+F557+F613</f>
        <v>0</v>
      </c>
      <c r="G57" s="75"/>
      <c r="H57" s="81"/>
      <c r="I57" s="71"/>
      <c r="J57" s="211" t="s">
        <v>314</v>
      </c>
      <c r="K57" s="45"/>
      <c r="L57" s="42"/>
      <c r="M57" s="14"/>
      <c r="N57" s="14"/>
      <c r="O57" s="14"/>
      <c r="P57" s="14"/>
      <c r="Q57" s="14"/>
      <c r="R57" s="14"/>
      <c r="S57" s="14"/>
      <c r="T57" s="14"/>
      <c r="U57" s="45"/>
      <c r="V57" s="14"/>
    </row>
    <row r="58" spans="1:22" s="216" customFormat="1" ht="15" customHeight="1">
      <c r="A58" s="14"/>
      <c r="B58" s="42"/>
      <c r="C58" s="71"/>
      <c r="D58" s="82"/>
      <c r="E58" s="169"/>
      <c r="F58" s="220">
        <f>SUM(F55:F57)</f>
        <v>0</v>
      </c>
      <c r="G58" s="75"/>
      <c r="H58" s="81"/>
      <c r="I58" s="109" t="s">
        <v>315</v>
      </c>
      <c r="J58" s="76"/>
      <c r="K58" s="45"/>
      <c r="L58" s="42"/>
      <c r="M58" s="14"/>
      <c r="N58" s="14"/>
      <c r="O58" s="14"/>
      <c r="P58" s="14"/>
      <c r="Q58" s="14"/>
      <c r="R58" s="14"/>
      <c r="S58" s="14"/>
      <c r="T58" s="14"/>
      <c r="U58" s="45"/>
      <c r="V58" s="14"/>
    </row>
    <row r="59" spans="1:22" s="216" customFormat="1" ht="15" customHeight="1">
      <c r="A59" s="14"/>
      <c r="B59" s="42"/>
      <c r="C59" s="71"/>
      <c r="D59" s="82"/>
      <c r="E59" s="169"/>
      <c r="F59" s="220">
        <f>F54+F58</f>
        <v>0</v>
      </c>
      <c r="G59" s="75"/>
      <c r="H59" s="81"/>
      <c r="I59" s="109" t="s">
        <v>285</v>
      </c>
      <c r="J59" s="76"/>
      <c r="K59" s="45"/>
      <c r="L59" s="42"/>
      <c r="M59" s="14"/>
      <c r="N59" s="14"/>
      <c r="O59" s="14"/>
      <c r="P59" s="14"/>
      <c r="Q59" s="14"/>
      <c r="R59" s="14"/>
      <c r="S59" s="14"/>
      <c r="T59" s="14"/>
      <c r="U59" s="45"/>
      <c r="V59" s="14"/>
    </row>
    <row r="60" spans="1:22" s="216" customFormat="1" ht="15" customHeight="1">
      <c r="A60" s="14"/>
      <c r="B60" s="42"/>
      <c r="C60" s="71"/>
      <c r="D60" s="82"/>
      <c r="E60" s="169"/>
      <c r="F60" s="235">
        <f>F112+F168+F224+F280+F336+F392+F448+F504+F560+F616</f>
        <v>0</v>
      </c>
      <c r="G60" s="75"/>
      <c r="H60" s="81"/>
      <c r="I60" s="110" t="s">
        <v>357</v>
      </c>
      <c r="J60" s="83"/>
      <c r="K60" s="45"/>
      <c r="L60" s="42"/>
      <c r="M60" s="14"/>
      <c r="N60" s="14"/>
      <c r="O60" s="14"/>
      <c r="P60" s="14"/>
      <c r="Q60" s="14"/>
      <c r="R60" s="14"/>
      <c r="S60" s="14"/>
      <c r="T60" s="14"/>
      <c r="U60" s="45"/>
      <c r="V60" s="14"/>
    </row>
    <row r="61" spans="1:22" s="216" customFormat="1" ht="15" customHeight="1">
      <c r="A61" s="14"/>
      <c r="B61" s="42"/>
      <c r="C61" s="77" t="s">
        <v>197</v>
      </c>
      <c r="D61" s="84"/>
      <c r="E61" s="153">
        <f>SUM(E40:E58)</f>
        <v>0</v>
      </c>
      <c r="F61" s="154">
        <f>F49+F59+F60</f>
        <v>0</v>
      </c>
      <c r="G61" s="154">
        <f>F61-E61</f>
        <v>0</v>
      </c>
      <c r="H61" s="155" t="str">
        <f t="shared" ref="H61:H62" si="6">IFERROR(G61/E61,"")</f>
        <v/>
      </c>
      <c r="I61" s="77" t="s">
        <v>197</v>
      </c>
      <c r="J61" s="79"/>
      <c r="K61" s="45"/>
      <c r="L61" s="42"/>
      <c r="M61" s="14"/>
      <c r="N61" s="14"/>
      <c r="O61" s="14"/>
      <c r="P61" s="14"/>
      <c r="Q61" s="14"/>
      <c r="R61" s="14"/>
      <c r="S61" s="14"/>
      <c r="T61" s="14"/>
      <c r="U61" s="45"/>
      <c r="V61" s="14"/>
    </row>
    <row r="62" spans="1:22" s="216" customFormat="1" ht="15" customHeight="1">
      <c r="A62" s="14"/>
      <c r="B62" s="42"/>
      <c r="C62" s="77" t="s">
        <v>279</v>
      </c>
      <c r="D62" s="84"/>
      <c r="E62" s="153">
        <f>E61-E39</f>
        <v>0</v>
      </c>
      <c r="F62" s="154">
        <f>F61-F39</f>
        <v>0</v>
      </c>
      <c r="G62" s="154">
        <f>F62-E62</f>
        <v>0</v>
      </c>
      <c r="H62" s="155" t="str">
        <f t="shared" si="6"/>
        <v/>
      </c>
      <c r="I62" s="77" t="s">
        <v>279</v>
      </c>
      <c r="J62" s="79"/>
      <c r="K62" s="45"/>
      <c r="L62" s="42"/>
      <c r="M62" s="14"/>
      <c r="N62" s="14"/>
      <c r="O62" s="14"/>
      <c r="P62" s="14"/>
      <c r="Q62" s="14"/>
      <c r="R62" s="14"/>
      <c r="S62" s="14"/>
      <c r="T62" s="14"/>
      <c r="U62" s="45"/>
      <c r="V62" s="14"/>
    </row>
    <row r="63" spans="1:22" s="216" customFormat="1" ht="15" customHeight="1">
      <c r="A63" s="14"/>
      <c r="B63" s="42"/>
      <c r="C63" s="48"/>
      <c r="D63" s="173"/>
      <c r="E63" s="173"/>
      <c r="F63" s="49"/>
      <c r="G63" s="49"/>
      <c r="H63" s="48"/>
      <c r="I63" s="48"/>
      <c r="J63" s="14"/>
      <c r="K63" s="45"/>
      <c r="L63" s="42"/>
      <c r="M63" s="48"/>
      <c r="N63" s="173"/>
      <c r="O63" s="173"/>
      <c r="P63" s="49"/>
      <c r="Q63" s="49"/>
      <c r="R63" s="48"/>
      <c r="S63" s="48"/>
      <c r="T63" s="14"/>
      <c r="U63" s="45"/>
      <c r="V63" s="14"/>
    </row>
    <row r="64" spans="1:22" s="216" customFormat="1" ht="13.5" customHeight="1">
      <c r="A64" s="14"/>
      <c r="B64" s="50"/>
      <c r="C64" s="232"/>
      <c r="D64" s="233"/>
      <c r="E64" s="233"/>
      <c r="F64" s="234"/>
      <c r="G64" s="234"/>
      <c r="H64" s="232"/>
      <c r="I64" s="232"/>
      <c r="J64" s="51"/>
      <c r="K64" s="53"/>
      <c r="L64" s="50"/>
      <c r="M64" s="232"/>
      <c r="N64" s="233"/>
      <c r="O64" s="233"/>
      <c r="P64" s="234"/>
      <c r="Q64" s="234"/>
      <c r="R64" s="232"/>
      <c r="S64" s="232"/>
      <c r="T64" s="51"/>
      <c r="U64" s="53"/>
      <c r="V64" s="14"/>
    </row>
    <row r="65" spans="1:22" ht="15" customHeight="1">
      <c r="A65" s="12"/>
      <c r="B65" s="42"/>
      <c r="C65" s="48"/>
      <c r="D65" s="36"/>
      <c r="E65" s="36"/>
      <c r="F65" s="49"/>
      <c r="G65" s="49"/>
      <c r="H65" s="48"/>
      <c r="I65" s="48"/>
      <c r="J65" s="14"/>
      <c r="K65" s="45"/>
      <c r="L65" s="42"/>
      <c r="M65" s="48"/>
      <c r="N65" s="36"/>
      <c r="O65" s="36"/>
      <c r="P65" s="49"/>
      <c r="Q65" s="49"/>
      <c r="R65" s="48"/>
      <c r="S65" s="48"/>
      <c r="T65" s="14"/>
      <c r="U65" s="45"/>
      <c r="V65" s="12"/>
    </row>
    <row r="66" spans="1:22" ht="15" customHeight="1">
      <c r="A66" s="12"/>
      <c r="B66" s="42"/>
      <c r="C66" s="77" t="s">
        <v>1</v>
      </c>
      <c r="D66" s="289">
        <f>INFO!$E$23</f>
        <v>0</v>
      </c>
      <c r="E66" s="290"/>
      <c r="F66" s="289">
        <f>INFO!$G$23</f>
        <v>0</v>
      </c>
      <c r="G66" s="291"/>
      <c r="H66" s="291"/>
      <c r="I66" s="291"/>
      <c r="J66" s="290"/>
      <c r="K66" s="45"/>
      <c r="L66" s="42"/>
      <c r="M66" s="77" t="str">
        <f>C66</f>
        <v>Line of Business 1</v>
      </c>
      <c r="N66" s="289">
        <f>INFO!$E$23</f>
        <v>0</v>
      </c>
      <c r="O66" s="290"/>
      <c r="P66" s="289">
        <f>INFO!$G$23</f>
        <v>0</v>
      </c>
      <c r="Q66" s="291"/>
      <c r="R66" s="291"/>
      <c r="S66" s="291"/>
      <c r="T66" s="290"/>
      <c r="U66" s="45"/>
      <c r="V66" s="12"/>
    </row>
    <row r="67" spans="1:22" ht="15" customHeight="1">
      <c r="A67" s="12"/>
      <c r="B67" s="42"/>
      <c r="C67" s="77" t="s">
        <v>181</v>
      </c>
      <c r="D67" s="140" t="s">
        <v>182</v>
      </c>
      <c r="E67" s="141">
        <f>INFO!$F$24</f>
        <v>0</v>
      </c>
      <c r="F67" s="140" t="s">
        <v>183</v>
      </c>
      <c r="G67" s="141">
        <f>INFO!$H$24</f>
        <v>0</v>
      </c>
      <c r="H67" s="142"/>
      <c r="I67" s="143"/>
      <c r="J67" s="144"/>
      <c r="K67" s="45"/>
      <c r="L67" s="42"/>
      <c r="M67" s="77" t="s">
        <v>181</v>
      </c>
      <c r="N67" s="140" t="s">
        <v>182</v>
      </c>
      <c r="O67" s="141">
        <f>INFO!$F$24</f>
        <v>0</v>
      </c>
      <c r="P67" s="140" t="s">
        <v>183</v>
      </c>
      <c r="Q67" s="141">
        <f>INFO!$H$24</f>
        <v>0</v>
      </c>
      <c r="R67" s="142"/>
      <c r="S67" s="143"/>
      <c r="T67" s="144"/>
      <c r="U67" s="45"/>
      <c r="V67" s="12"/>
    </row>
    <row r="68" spans="1:22" ht="15" customHeight="1">
      <c r="A68" s="12"/>
      <c r="B68" s="42"/>
      <c r="C68" s="205" t="s">
        <v>184</v>
      </c>
      <c r="D68" s="206"/>
      <c r="E68" s="206"/>
      <c r="F68" s="206"/>
      <c r="G68" s="206"/>
      <c r="H68" s="206"/>
      <c r="I68" s="206"/>
      <c r="J68" s="207"/>
      <c r="K68" s="45"/>
      <c r="L68" s="42"/>
      <c r="M68" s="205" t="s">
        <v>184</v>
      </c>
      <c r="N68" s="206"/>
      <c r="O68" s="206"/>
      <c r="P68" s="206"/>
      <c r="Q68" s="206"/>
      <c r="R68" s="206"/>
      <c r="S68" s="206"/>
      <c r="T68" s="207"/>
      <c r="U68" s="45"/>
      <c r="V68" s="12"/>
    </row>
    <row r="69" spans="1:22" ht="15" customHeight="1">
      <c r="A69" s="12"/>
      <c r="B69" s="42"/>
      <c r="C69" s="214" t="s">
        <v>171</v>
      </c>
      <c r="D69" s="197"/>
      <c r="E69" s="197"/>
      <c r="F69" s="197"/>
      <c r="G69" s="197"/>
      <c r="H69" s="197"/>
      <c r="I69" s="197"/>
      <c r="J69" s="198"/>
      <c r="K69" s="45"/>
      <c r="L69" s="42"/>
      <c r="M69" s="214" t="s">
        <v>171</v>
      </c>
      <c r="N69" s="197"/>
      <c r="O69" s="197"/>
      <c r="P69" s="197"/>
      <c r="Q69" s="197"/>
      <c r="R69" s="197"/>
      <c r="S69" s="197"/>
      <c r="T69" s="198"/>
      <c r="U69" s="45"/>
      <c r="V69" s="12"/>
    </row>
    <row r="70" spans="1:22" ht="15" customHeight="1">
      <c r="A70" s="12"/>
      <c r="B70" s="42"/>
      <c r="C70" s="14"/>
      <c r="D70" s="14"/>
      <c r="E70" s="58" t="s">
        <v>185</v>
      </c>
      <c r="F70" s="59" t="s">
        <v>186</v>
      </c>
      <c r="G70" s="59" t="s">
        <v>2</v>
      </c>
      <c r="H70" s="60" t="s">
        <v>3</v>
      </c>
      <c r="I70" s="15"/>
      <c r="J70" s="15"/>
      <c r="K70" s="45"/>
      <c r="L70" s="42"/>
      <c r="M70" s="14"/>
      <c r="N70" s="14"/>
      <c r="O70" s="58" t="s">
        <v>185</v>
      </c>
      <c r="P70" s="59" t="s">
        <v>186</v>
      </c>
      <c r="Q70" s="59" t="s">
        <v>2</v>
      </c>
      <c r="R70" s="60" t="s">
        <v>3</v>
      </c>
      <c r="S70" s="15"/>
      <c r="T70" s="15"/>
      <c r="U70" s="45"/>
      <c r="V70" s="12"/>
    </row>
    <row r="71" spans="1:22" ht="15" customHeight="1">
      <c r="A71" s="12"/>
      <c r="B71" s="42"/>
      <c r="C71" s="66" t="s">
        <v>176</v>
      </c>
      <c r="D71" s="67"/>
      <c r="E71" s="68"/>
      <c r="F71" s="69"/>
      <c r="G71" s="70"/>
      <c r="H71" s="70"/>
      <c r="I71" s="66"/>
      <c r="J71" s="213" t="s">
        <v>339</v>
      </c>
      <c r="K71" s="45"/>
      <c r="L71" s="42"/>
      <c r="M71" s="66" t="s">
        <v>176</v>
      </c>
      <c r="N71" s="67"/>
      <c r="O71" s="70">
        <f>E71</f>
        <v>0</v>
      </c>
      <c r="P71" s="70">
        <f>F81-F102</f>
        <v>0</v>
      </c>
      <c r="Q71" s="70"/>
      <c r="R71" s="70"/>
      <c r="S71" s="66"/>
      <c r="T71" s="213" t="s">
        <v>340</v>
      </c>
      <c r="U71" s="45"/>
      <c r="V71" s="12"/>
    </row>
    <row r="72" spans="1:22" ht="15" customHeight="1">
      <c r="A72" s="12"/>
      <c r="B72" s="42"/>
      <c r="C72" s="71" t="s">
        <v>177</v>
      </c>
      <c r="D72" s="72"/>
      <c r="E72" s="73"/>
      <c r="F72" s="74"/>
      <c r="G72" s="75"/>
      <c r="H72" s="75"/>
      <c r="I72" s="71"/>
      <c r="J72" s="211" t="s">
        <v>307</v>
      </c>
      <c r="K72" s="45"/>
      <c r="L72" s="42"/>
      <c r="M72" s="71" t="s">
        <v>177</v>
      </c>
      <c r="N72" s="72"/>
      <c r="O72" s="75">
        <f>E72</f>
        <v>0</v>
      </c>
      <c r="P72" s="75">
        <f>F82-F103</f>
        <v>0</v>
      </c>
      <c r="Q72" s="75"/>
      <c r="R72" s="75"/>
      <c r="S72" s="71"/>
      <c r="T72" s="211" t="s">
        <v>271</v>
      </c>
      <c r="U72" s="45"/>
      <c r="V72" s="12"/>
    </row>
    <row r="73" spans="1:22" ht="15" customHeight="1">
      <c r="A73" s="12"/>
      <c r="B73" s="42"/>
      <c r="C73" s="71" t="s">
        <v>178</v>
      </c>
      <c r="D73" s="72"/>
      <c r="E73" s="73"/>
      <c r="F73" s="74"/>
      <c r="G73" s="75"/>
      <c r="H73" s="75"/>
      <c r="I73" s="71"/>
      <c r="J73" s="211" t="s">
        <v>288</v>
      </c>
      <c r="K73" s="45"/>
      <c r="L73" s="42"/>
      <c r="M73" s="71" t="s">
        <v>195</v>
      </c>
      <c r="N73" s="82"/>
      <c r="O73" s="75">
        <f>-E101</f>
        <v>0</v>
      </c>
      <c r="P73" s="75">
        <f>F83-F104</f>
        <v>0</v>
      </c>
      <c r="Q73" s="75"/>
      <c r="R73" s="75"/>
      <c r="S73" s="71"/>
      <c r="T73" s="211" t="s">
        <v>272</v>
      </c>
      <c r="U73" s="45"/>
      <c r="V73" s="12"/>
    </row>
    <row r="74" spans="1:22" ht="15" customHeight="1">
      <c r="A74" s="12"/>
      <c r="B74" s="42"/>
      <c r="C74" s="71" t="s">
        <v>179</v>
      </c>
      <c r="D74" s="72"/>
      <c r="E74" s="73"/>
      <c r="F74" s="74"/>
      <c r="G74" s="75"/>
      <c r="H74" s="75"/>
      <c r="I74" s="71"/>
      <c r="J74" s="211" t="s">
        <v>289</v>
      </c>
      <c r="K74" s="45"/>
      <c r="L74" s="42"/>
      <c r="M74" s="71" t="s">
        <v>196</v>
      </c>
      <c r="N74" s="82"/>
      <c r="O74" s="75">
        <f>-E102</f>
        <v>0</v>
      </c>
      <c r="P74" s="75">
        <f>F84-F105</f>
        <v>0</v>
      </c>
      <c r="Q74" s="75"/>
      <c r="R74" s="75"/>
      <c r="S74" s="71"/>
      <c r="T74" s="211" t="s">
        <v>273</v>
      </c>
      <c r="U74" s="45"/>
      <c r="V74" s="12"/>
    </row>
    <row r="75" spans="1:22" ht="15" customHeight="1">
      <c r="A75" s="12"/>
      <c r="B75" s="42"/>
      <c r="C75" s="71" t="s">
        <v>354</v>
      </c>
      <c r="D75" s="72"/>
      <c r="E75" s="73"/>
      <c r="F75" s="116">
        <f>SUM(F71:F74)</f>
        <v>0</v>
      </c>
      <c r="G75" s="75"/>
      <c r="H75" s="75"/>
      <c r="I75" s="109" t="s">
        <v>290</v>
      </c>
      <c r="J75" s="211"/>
      <c r="K75" s="45"/>
      <c r="L75" s="42"/>
      <c r="M75" s="71"/>
      <c r="N75" s="82"/>
      <c r="O75" s="75"/>
      <c r="P75" s="116">
        <f>SUM(P71:P74)</f>
        <v>0</v>
      </c>
      <c r="Q75" s="75"/>
      <c r="R75" s="75"/>
      <c r="S75" s="109" t="s">
        <v>274</v>
      </c>
      <c r="T75" s="211"/>
      <c r="U75" s="45"/>
      <c r="V75" s="12"/>
    </row>
    <row r="76" spans="1:22" ht="15" customHeight="1">
      <c r="A76" s="12"/>
      <c r="B76" s="42"/>
      <c r="C76" s="71"/>
      <c r="D76" s="72"/>
      <c r="E76" s="169"/>
      <c r="F76" s="74"/>
      <c r="G76" s="75"/>
      <c r="H76" s="75"/>
      <c r="I76" s="71"/>
      <c r="J76" s="211" t="s">
        <v>341</v>
      </c>
      <c r="K76" s="45"/>
      <c r="L76" s="42"/>
      <c r="M76" s="71"/>
      <c r="N76" s="82"/>
      <c r="O76" s="75"/>
      <c r="P76" s="75">
        <f>F86-F107</f>
        <v>0</v>
      </c>
      <c r="Q76" s="75"/>
      <c r="R76" s="75"/>
      <c r="S76" s="71"/>
      <c r="T76" s="211" t="s">
        <v>342</v>
      </c>
      <c r="U76" s="45"/>
      <c r="V76" s="12"/>
    </row>
    <row r="77" spans="1:22" ht="15" customHeight="1">
      <c r="A77" s="12"/>
      <c r="B77" s="42"/>
      <c r="C77" s="71"/>
      <c r="D77" s="72"/>
      <c r="E77" s="169"/>
      <c r="F77" s="74"/>
      <c r="G77" s="75"/>
      <c r="H77" s="75"/>
      <c r="I77" s="71"/>
      <c r="J77" s="211" t="s">
        <v>291</v>
      </c>
      <c r="K77" s="45"/>
      <c r="L77" s="42"/>
      <c r="M77" s="71"/>
      <c r="N77" s="82"/>
      <c r="O77" s="75"/>
      <c r="P77" s="75">
        <f>F87-F108</f>
        <v>0</v>
      </c>
      <c r="Q77" s="75"/>
      <c r="R77" s="75"/>
      <c r="S77" s="71"/>
      <c r="T77" s="211" t="s">
        <v>204</v>
      </c>
      <c r="U77" s="45"/>
      <c r="V77" s="12"/>
    </row>
    <row r="78" spans="1:22" ht="15" customHeight="1">
      <c r="A78" s="12"/>
      <c r="B78" s="42"/>
      <c r="C78" s="71"/>
      <c r="D78" s="72"/>
      <c r="E78" s="169"/>
      <c r="F78" s="74"/>
      <c r="G78" s="75"/>
      <c r="H78" s="75"/>
      <c r="I78" s="71"/>
      <c r="J78" s="211" t="s">
        <v>292</v>
      </c>
      <c r="K78" s="45"/>
      <c r="L78" s="42"/>
      <c r="M78" s="71"/>
      <c r="N78" s="72"/>
      <c r="O78" s="75"/>
      <c r="P78" s="75">
        <f>F88-F109</f>
        <v>0</v>
      </c>
      <c r="Q78" s="75"/>
      <c r="R78" s="75"/>
      <c r="S78" s="71"/>
      <c r="T78" s="211" t="s">
        <v>205</v>
      </c>
      <c r="U78" s="45"/>
      <c r="V78" s="12"/>
    </row>
    <row r="79" spans="1:22" ht="15" customHeight="1">
      <c r="A79" s="12"/>
      <c r="B79" s="42"/>
      <c r="C79" s="71"/>
      <c r="D79" s="72"/>
      <c r="E79" s="169"/>
      <c r="F79" s="116">
        <f>SUM(F76:F78)</f>
        <v>0</v>
      </c>
      <c r="G79" s="75"/>
      <c r="H79" s="75"/>
      <c r="I79" s="109" t="s">
        <v>293</v>
      </c>
      <c r="J79" s="211"/>
      <c r="K79" s="45"/>
      <c r="L79" s="42"/>
      <c r="M79" s="71"/>
      <c r="N79" s="72"/>
      <c r="O79" s="75"/>
      <c r="P79" s="116">
        <f>SUM(P76:P78)</f>
        <v>0</v>
      </c>
      <c r="Q79" s="75"/>
      <c r="R79" s="75"/>
      <c r="S79" s="109" t="s">
        <v>275</v>
      </c>
      <c r="T79" s="211"/>
      <c r="U79" s="45"/>
      <c r="V79" s="12"/>
    </row>
    <row r="80" spans="1:22" ht="15" customHeight="1">
      <c r="A80" s="12"/>
      <c r="B80" s="42"/>
      <c r="C80" s="71"/>
      <c r="D80" s="72"/>
      <c r="E80" s="169"/>
      <c r="F80" s="116">
        <f>F79+F75</f>
        <v>0</v>
      </c>
      <c r="G80" s="75"/>
      <c r="H80" s="75"/>
      <c r="I80" s="109" t="s">
        <v>283</v>
      </c>
      <c r="J80" s="211"/>
      <c r="K80" s="45"/>
      <c r="L80" s="42"/>
      <c r="M80" s="77" t="s">
        <v>269</v>
      </c>
      <c r="N80" s="78"/>
      <c r="O80" s="153">
        <f>SUM(O71:O79)</f>
        <v>0</v>
      </c>
      <c r="P80" s="154">
        <f>P75+P79</f>
        <v>0</v>
      </c>
      <c r="Q80" s="154">
        <f>P80-O80</f>
        <v>0</v>
      </c>
      <c r="R80" s="155" t="str">
        <f>IFERROR(Q80/O80,"")</f>
        <v/>
      </c>
      <c r="S80" s="77" t="s">
        <v>269</v>
      </c>
      <c r="T80" s="215"/>
      <c r="U80" s="45"/>
      <c r="V80" s="12"/>
    </row>
    <row r="81" spans="1:22" ht="15" customHeight="1">
      <c r="A81" s="12"/>
      <c r="B81" s="42"/>
      <c r="C81" s="71"/>
      <c r="D81" s="72"/>
      <c r="E81" s="169"/>
      <c r="F81" s="74"/>
      <c r="G81" s="75"/>
      <c r="H81" s="75"/>
      <c r="I81" s="71"/>
      <c r="J81" s="211" t="s">
        <v>343</v>
      </c>
      <c r="K81" s="45"/>
      <c r="L81" s="42"/>
      <c r="M81" s="66" t="s">
        <v>188</v>
      </c>
      <c r="N81" s="67"/>
      <c r="O81" s="75">
        <f>E92</f>
        <v>0</v>
      </c>
      <c r="P81" s="75">
        <f>F92-F71</f>
        <v>0</v>
      </c>
      <c r="Q81" s="70"/>
      <c r="R81" s="80"/>
      <c r="S81" s="66"/>
      <c r="T81" s="213" t="s">
        <v>344</v>
      </c>
      <c r="U81" s="45"/>
      <c r="V81" s="12"/>
    </row>
    <row r="82" spans="1:22" ht="15" customHeight="1">
      <c r="A82" s="12"/>
      <c r="B82" s="42"/>
      <c r="C82" s="71"/>
      <c r="D82" s="72"/>
      <c r="E82" s="169"/>
      <c r="F82" s="74"/>
      <c r="G82" s="75"/>
      <c r="H82" s="75"/>
      <c r="I82" s="71"/>
      <c r="J82" s="211" t="s">
        <v>306</v>
      </c>
      <c r="K82" s="45"/>
      <c r="L82" s="42"/>
      <c r="M82" s="71" t="s">
        <v>189</v>
      </c>
      <c r="N82" s="72"/>
      <c r="O82" s="75">
        <f t="shared" ref="O82:O87" si="7">E93</f>
        <v>0</v>
      </c>
      <c r="P82" s="75">
        <f>F93-F72</f>
        <v>0</v>
      </c>
      <c r="Q82" s="75"/>
      <c r="R82" s="81"/>
      <c r="S82" s="71"/>
      <c r="T82" s="211" t="s">
        <v>268</v>
      </c>
      <c r="U82" s="45"/>
      <c r="V82" s="12"/>
    </row>
    <row r="83" spans="1:22" ht="15" customHeight="1">
      <c r="A83" s="12"/>
      <c r="B83" s="42"/>
      <c r="C83" s="71"/>
      <c r="D83" s="72"/>
      <c r="E83" s="169"/>
      <c r="F83" s="74"/>
      <c r="G83" s="75"/>
      <c r="H83" s="75"/>
      <c r="I83" s="71"/>
      <c r="J83" s="211" t="s">
        <v>294</v>
      </c>
      <c r="K83" s="45"/>
      <c r="L83" s="42"/>
      <c r="M83" s="71" t="s">
        <v>190</v>
      </c>
      <c r="N83" s="72"/>
      <c r="O83" s="75">
        <f t="shared" si="7"/>
        <v>0</v>
      </c>
      <c r="P83" s="75">
        <f>F94-F73</f>
        <v>0</v>
      </c>
      <c r="Q83" s="75"/>
      <c r="R83" s="81"/>
      <c r="S83" s="71"/>
      <c r="T83" s="211" t="s">
        <v>198</v>
      </c>
      <c r="U83" s="45"/>
      <c r="V83" s="12"/>
    </row>
    <row r="84" spans="1:22" ht="15" customHeight="1">
      <c r="A84" s="12"/>
      <c r="B84" s="42"/>
      <c r="C84" s="71"/>
      <c r="D84" s="72"/>
      <c r="E84" s="169"/>
      <c r="F84" s="74"/>
      <c r="G84" s="75"/>
      <c r="H84" s="75"/>
      <c r="I84" s="71"/>
      <c r="J84" s="211" t="s">
        <v>295</v>
      </c>
      <c r="K84" s="45"/>
      <c r="L84" s="42"/>
      <c r="M84" s="71" t="s">
        <v>191</v>
      </c>
      <c r="N84" s="72"/>
      <c r="O84" s="75">
        <f t="shared" si="7"/>
        <v>0</v>
      </c>
      <c r="P84" s="75">
        <f>F95-F74</f>
        <v>0</v>
      </c>
      <c r="Q84" s="75"/>
      <c r="R84" s="81"/>
      <c r="S84" s="71"/>
      <c r="T84" s="211" t="s">
        <v>199</v>
      </c>
      <c r="U84" s="45"/>
      <c r="V84" s="12"/>
    </row>
    <row r="85" spans="1:22" ht="15" customHeight="1">
      <c r="A85" s="12"/>
      <c r="B85" s="42"/>
      <c r="C85" s="71"/>
      <c r="D85" s="72"/>
      <c r="E85" s="169"/>
      <c r="F85" s="116">
        <f>SUM(F81:F84)</f>
        <v>0</v>
      </c>
      <c r="G85" s="75"/>
      <c r="H85" s="75"/>
      <c r="I85" s="109" t="s">
        <v>296</v>
      </c>
      <c r="J85" s="211"/>
      <c r="K85" s="45"/>
      <c r="L85" s="42"/>
      <c r="M85" s="71" t="s">
        <v>192</v>
      </c>
      <c r="N85" s="72"/>
      <c r="O85" s="75">
        <f t="shared" si="7"/>
        <v>0</v>
      </c>
      <c r="P85" s="116">
        <f>SUM(P81:P84)</f>
        <v>0</v>
      </c>
      <c r="Q85" s="75"/>
      <c r="R85" s="81"/>
      <c r="S85" s="109" t="s">
        <v>200</v>
      </c>
      <c r="T85" s="211"/>
      <c r="U85" s="45"/>
      <c r="V85" s="12"/>
    </row>
    <row r="86" spans="1:22" ht="15" customHeight="1">
      <c r="A86" s="12"/>
      <c r="B86" s="42"/>
      <c r="C86" s="71"/>
      <c r="D86" s="72"/>
      <c r="E86" s="169"/>
      <c r="F86" s="74"/>
      <c r="G86" s="75"/>
      <c r="H86" s="75"/>
      <c r="I86" s="71"/>
      <c r="J86" s="211" t="s">
        <v>345</v>
      </c>
      <c r="K86" s="45"/>
      <c r="L86" s="42"/>
      <c r="M86" s="71" t="s">
        <v>193</v>
      </c>
      <c r="N86" s="72"/>
      <c r="O86" s="75">
        <f t="shared" si="7"/>
        <v>0</v>
      </c>
      <c r="P86" s="75">
        <f>F97-F76</f>
        <v>0</v>
      </c>
      <c r="Q86" s="75"/>
      <c r="R86" s="81"/>
      <c r="S86" s="71"/>
      <c r="T86" s="211" t="s">
        <v>346</v>
      </c>
      <c r="U86" s="45"/>
      <c r="V86" s="12"/>
    </row>
    <row r="87" spans="1:22" ht="15" customHeight="1">
      <c r="A87" s="12"/>
      <c r="B87" s="42"/>
      <c r="C87" s="71"/>
      <c r="D87" s="72"/>
      <c r="E87" s="169"/>
      <c r="F87" s="74"/>
      <c r="G87" s="75"/>
      <c r="H87" s="75"/>
      <c r="I87" s="71"/>
      <c r="J87" s="211" t="s">
        <v>304</v>
      </c>
      <c r="K87" s="45"/>
      <c r="L87" s="42"/>
      <c r="M87" s="71" t="s">
        <v>201</v>
      </c>
      <c r="N87" s="72"/>
      <c r="O87" s="75">
        <f t="shared" si="7"/>
        <v>0</v>
      </c>
      <c r="P87" s="75">
        <f>F98-F77</f>
        <v>0</v>
      </c>
      <c r="Q87" s="75"/>
      <c r="R87" s="81"/>
      <c r="S87" s="71"/>
      <c r="T87" s="211" t="s">
        <v>277</v>
      </c>
      <c r="U87" s="45"/>
      <c r="V87" s="12"/>
    </row>
    <row r="88" spans="1:22" ht="15" customHeight="1">
      <c r="A88" s="12"/>
      <c r="B88" s="42"/>
      <c r="C88" s="71"/>
      <c r="D88" s="72"/>
      <c r="E88" s="169"/>
      <c r="F88" s="74"/>
      <c r="G88" s="75"/>
      <c r="H88" s="75"/>
      <c r="I88" s="71"/>
      <c r="J88" s="211" t="s">
        <v>305</v>
      </c>
      <c r="K88" s="45"/>
      <c r="L88" s="42"/>
      <c r="M88" s="71" t="s">
        <v>187</v>
      </c>
      <c r="N88" s="72"/>
      <c r="O88" s="75">
        <f>E99</f>
        <v>0</v>
      </c>
      <c r="P88" s="75">
        <f>F99-F78</f>
        <v>0</v>
      </c>
      <c r="Q88" s="75"/>
      <c r="R88" s="81"/>
      <c r="S88" s="71"/>
      <c r="T88" s="211" t="s">
        <v>278</v>
      </c>
      <c r="U88" s="45"/>
      <c r="V88" s="12"/>
    </row>
    <row r="89" spans="1:22" ht="15" customHeight="1">
      <c r="A89" s="12"/>
      <c r="B89" s="42"/>
      <c r="C89" s="71"/>
      <c r="D89" s="72"/>
      <c r="E89" s="169"/>
      <c r="F89" s="116">
        <f>SUM(F86:F88)</f>
        <v>0</v>
      </c>
      <c r="G89" s="75"/>
      <c r="H89" s="75"/>
      <c r="I89" s="109" t="s">
        <v>303</v>
      </c>
      <c r="J89" s="76"/>
      <c r="K89" s="45"/>
      <c r="L89" s="42"/>
      <c r="M89" s="71" t="s">
        <v>355</v>
      </c>
      <c r="N89" s="82"/>
      <c r="O89" s="75">
        <f>E100+E103</f>
        <v>0</v>
      </c>
      <c r="P89" s="116">
        <f>SUM(P86:P88)</f>
        <v>0</v>
      </c>
      <c r="Q89" s="75"/>
      <c r="R89" s="81"/>
      <c r="S89" s="109" t="s">
        <v>276</v>
      </c>
      <c r="T89" s="211"/>
      <c r="U89" s="45"/>
      <c r="V89" s="12"/>
    </row>
    <row r="90" spans="1:22" ht="15" customHeight="1">
      <c r="A90" s="12"/>
      <c r="B90" s="42"/>
      <c r="C90" s="71"/>
      <c r="D90" s="72"/>
      <c r="E90" s="169"/>
      <c r="F90" s="116">
        <f>F89+F85</f>
        <v>0</v>
      </c>
      <c r="G90" s="75"/>
      <c r="H90" s="75"/>
      <c r="I90" s="110" t="s">
        <v>287</v>
      </c>
      <c r="J90" s="83"/>
      <c r="K90" s="45"/>
      <c r="L90" s="42"/>
      <c r="M90" s="71" t="s">
        <v>179</v>
      </c>
      <c r="N90" s="72"/>
      <c r="O90" s="75">
        <f>-E74</f>
        <v>0</v>
      </c>
      <c r="P90" s="116">
        <f>F112</f>
        <v>0</v>
      </c>
      <c r="Q90" s="75"/>
      <c r="R90" s="81"/>
      <c r="S90" s="109" t="s">
        <v>357</v>
      </c>
      <c r="T90" s="211"/>
      <c r="U90" s="45"/>
      <c r="V90" s="12"/>
    </row>
    <row r="91" spans="1:22" ht="15" customHeight="1">
      <c r="A91" s="12"/>
      <c r="B91" s="42"/>
      <c r="C91" s="77" t="s">
        <v>180</v>
      </c>
      <c r="D91" s="78"/>
      <c r="E91" s="153">
        <f>SUM(E71:E75)</f>
        <v>0</v>
      </c>
      <c r="F91" s="154">
        <f>F90+F80</f>
        <v>0</v>
      </c>
      <c r="G91" s="154">
        <f>F91-E91</f>
        <v>0</v>
      </c>
      <c r="H91" s="155" t="str">
        <f>IFERROR(G91/E91,"")</f>
        <v/>
      </c>
      <c r="I91" s="77" t="s">
        <v>180</v>
      </c>
      <c r="J91" s="79"/>
      <c r="K91" s="45"/>
      <c r="L91" s="42"/>
      <c r="M91" s="71" t="s">
        <v>356</v>
      </c>
      <c r="N91" s="72"/>
      <c r="O91" s="75">
        <f>-E73-E75</f>
        <v>0</v>
      </c>
      <c r="S91" s="71"/>
      <c r="T91" s="211"/>
      <c r="U91" s="45"/>
      <c r="V91" s="12"/>
    </row>
    <row r="92" spans="1:22" ht="15" customHeight="1">
      <c r="A92" s="12"/>
      <c r="B92" s="42"/>
      <c r="C92" s="66" t="s">
        <v>188</v>
      </c>
      <c r="D92" s="67"/>
      <c r="E92" s="73"/>
      <c r="F92" s="74"/>
      <c r="G92" s="70"/>
      <c r="H92" s="80"/>
      <c r="I92" s="66"/>
      <c r="J92" s="213" t="s">
        <v>347</v>
      </c>
      <c r="K92" s="45"/>
      <c r="L92" s="42"/>
      <c r="M92" s="77" t="s">
        <v>270</v>
      </c>
      <c r="N92" s="84"/>
      <c r="O92" s="153">
        <f>SUM(O81:O91)</f>
        <v>0</v>
      </c>
      <c r="P92" s="154">
        <f>P85+SUM(P89:P90)</f>
        <v>0</v>
      </c>
      <c r="Q92" s="154">
        <f>P92-O92</f>
        <v>0</v>
      </c>
      <c r="R92" s="155" t="str">
        <f t="shared" ref="R92:R93" si="8">IFERROR(Q92/O92,"")</f>
        <v/>
      </c>
      <c r="S92" s="77" t="s">
        <v>270</v>
      </c>
      <c r="T92" s="79"/>
      <c r="U92" s="45"/>
      <c r="V92" s="12"/>
    </row>
    <row r="93" spans="1:22" ht="15" customHeight="1">
      <c r="A93" s="12"/>
      <c r="B93" s="42"/>
      <c r="C93" s="71" t="s">
        <v>189</v>
      </c>
      <c r="D93" s="72"/>
      <c r="E93" s="73"/>
      <c r="F93" s="74"/>
      <c r="G93" s="75"/>
      <c r="H93" s="81"/>
      <c r="I93" s="71"/>
      <c r="J93" s="211" t="s">
        <v>308</v>
      </c>
      <c r="K93" s="45"/>
      <c r="L93" s="42"/>
      <c r="M93" s="77" t="s">
        <v>279</v>
      </c>
      <c r="N93" s="84"/>
      <c r="O93" s="153">
        <f>O92-O80</f>
        <v>0</v>
      </c>
      <c r="P93" s="154">
        <f>P92-P80</f>
        <v>0</v>
      </c>
      <c r="Q93" s="154">
        <f>P93-O93</f>
        <v>0</v>
      </c>
      <c r="R93" s="155" t="str">
        <f t="shared" si="8"/>
        <v/>
      </c>
      <c r="S93" s="77" t="s">
        <v>279</v>
      </c>
      <c r="T93" s="79"/>
      <c r="U93" s="45"/>
      <c r="V93" s="12"/>
    </row>
    <row r="94" spans="1:22" ht="15" customHeight="1">
      <c r="A94" s="12"/>
      <c r="B94" s="42"/>
      <c r="C94" s="71" t="s">
        <v>190</v>
      </c>
      <c r="D94" s="72"/>
      <c r="E94" s="73"/>
      <c r="F94" s="74"/>
      <c r="G94" s="75"/>
      <c r="H94" s="81"/>
      <c r="I94" s="71"/>
      <c r="J94" s="211" t="s">
        <v>297</v>
      </c>
      <c r="K94" s="45"/>
      <c r="L94" s="42"/>
      <c r="M94" s="113"/>
      <c r="N94" s="90"/>
      <c r="O94" s="114"/>
      <c r="P94" s="114"/>
      <c r="Q94" s="113"/>
      <c r="R94" s="115"/>
      <c r="S94" s="113"/>
      <c r="T94" s="113"/>
      <c r="U94" s="45"/>
      <c r="V94" s="12"/>
    </row>
    <row r="95" spans="1:22" ht="15" customHeight="1">
      <c r="A95" s="12"/>
      <c r="B95" s="42"/>
      <c r="C95" s="71" t="s">
        <v>191</v>
      </c>
      <c r="D95" s="72"/>
      <c r="E95" s="73"/>
      <c r="F95" s="74"/>
      <c r="G95" s="75"/>
      <c r="H95" s="81"/>
      <c r="I95" s="71"/>
      <c r="J95" s="211" t="s">
        <v>298</v>
      </c>
      <c r="K95" s="45"/>
      <c r="L95" s="42"/>
      <c r="M95" s="223" t="s">
        <v>321</v>
      </c>
      <c r="N95" s="224"/>
      <c r="O95" s="224"/>
      <c r="P95" s="224"/>
      <c r="Q95" s="224"/>
      <c r="R95" s="224"/>
      <c r="S95" s="224"/>
      <c r="T95" s="225"/>
      <c r="U95" s="45"/>
      <c r="V95" s="12"/>
    </row>
    <row r="96" spans="1:22" ht="15" customHeight="1">
      <c r="A96" s="12"/>
      <c r="B96" s="42"/>
      <c r="C96" s="71" t="s">
        <v>192</v>
      </c>
      <c r="D96" s="72"/>
      <c r="E96" s="73"/>
      <c r="F96" s="116">
        <f>SUM(F92:F95)</f>
        <v>0</v>
      </c>
      <c r="G96" s="75"/>
      <c r="H96" s="81"/>
      <c r="I96" s="109" t="s">
        <v>299</v>
      </c>
      <c r="J96" s="211"/>
      <c r="K96" s="45"/>
      <c r="L96" s="42"/>
      <c r="M96" s="14"/>
      <c r="N96" s="14"/>
      <c r="O96" s="122"/>
      <c r="P96" s="122"/>
      <c r="Q96" s="226" t="s">
        <v>320</v>
      </c>
      <c r="R96" s="227"/>
      <c r="S96" s="227"/>
      <c r="T96" s="228"/>
      <c r="U96" s="45"/>
      <c r="V96" s="12"/>
    </row>
    <row r="97" spans="1:22" ht="15" customHeight="1">
      <c r="A97" s="12"/>
      <c r="B97" s="42"/>
      <c r="C97" s="71" t="s">
        <v>193</v>
      </c>
      <c r="D97" s="72"/>
      <c r="E97" s="73"/>
      <c r="F97" s="74"/>
      <c r="G97" s="75"/>
      <c r="H97" s="81"/>
      <c r="I97" s="71"/>
      <c r="J97" s="211" t="s">
        <v>348</v>
      </c>
      <c r="K97" s="45"/>
      <c r="L97" s="42"/>
      <c r="M97" s="77" t="s">
        <v>316</v>
      </c>
      <c r="N97" s="118"/>
      <c r="O97" s="78"/>
      <c r="P97" s="120">
        <f>O93</f>
        <v>0</v>
      </c>
      <c r="Q97" s="286"/>
      <c r="R97" s="287"/>
      <c r="S97" s="287"/>
      <c r="T97" s="288"/>
      <c r="U97" s="45"/>
      <c r="V97" s="12"/>
    </row>
    <row r="98" spans="1:22" ht="15" customHeight="1">
      <c r="A98" s="12"/>
      <c r="B98" s="42"/>
      <c r="C98" s="71" t="s">
        <v>201</v>
      </c>
      <c r="D98" s="72"/>
      <c r="E98" s="73"/>
      <c r="F98" s="74"/>
      <c r="G98" s="75"/>
      <c r="H98" s="81"/>
      <c r="I98" s="71"/>
      <c r="J98" s="211" t="s">
        <v>300</v>
      </c>
      <c r="K98" s="45"/>
      <c r="L98" s="42"/>
      <c r="M98" s="71" t="s">
        <v>317</v>
      </c>
      <c r="N98" s="117"/>
      <c r="O98" s="72"/>
      <c r="P98" s="121"/>
      <c r="Q98" s="239"/>
      <c r="R98" s="240"/>
      <c r="S98" s="240"/>
      <c r="T98" s="241"/>
      <c r="U98" s="45"/>
      <c r="V98" s="12"/>
    </row>
    <row r="99" spans="1:22" ht="15" customHeight="1">
      <c r="A99" s="12"/>
      <c r="B99" s="42"/>
      <c r="C99" s="71" t="s">
        <v>187</v>
      </c>
      <c r="D99" s="82"/>
      <c r="E99" s="73"/>
      <c r="F99" s="74"/>
      <c r="G99" s="75"/>
      <c r="H99" s="81"/>
      <c r="I99" s="71"/>
      <c r="J99" s="211" t="s">
        <v>301</v>
      </c>
      <c r="K99" s="45"/>
      <c r="L99" s="42"/>
      <c r="M99" s="71" t="s">
        <v>319</v>
      </c>
      <c r="N99" s="117"/>
      <c r="O99" s="72"/>
      <c r="P99" s="121"/>
      <c r="Q99" s="239"/>
      <c r="R99" s="240"/>
      <c r="S99" s="240"/>
      <c r="T99" s="241"/>
      <c r="U99" s="45"/>
      <c r="V99" s="12"/>
    </row>
    <row r="100" spans="1:22" ht="15" customHeight="1">
      <c r="A100" s="12"/>
      <c r="B100" s="42"/>
      <c r="C100" s="71" t="s">
        <v>194</v>
      </c>
      <c r="D100" s="82"/>
      <c r="E100" s="73"/>
      <c r="F100" s="116">
        <f>SUM(F97:F99)</f>
        <v>0</v>
      </c>
      <c r="G100" s="75"/>
      <c r="H100" s="81"/>
      <c r="I100" s="109" t="s">
        <v>302</v>
      </c>
      <c r="J100" s="211"/>
      <c r="K100" s="45"/>
      <c r="L100" s="42"/>
      <c r="M100" s="71" t="s">
        <v>359</v>
      </c>
      <c r="N100" s="117"/>
      <c r="O100" s="72"/>
      <c r="P100" s="121"/>
      <c r="Q100" s="239"/>
      <c r="R100" s="240"/>
      <c r="S100" s="240"/>
      <c r="T100" s="241"/>
      <c r="U100" s="45"/>
      <c r="V100" s="12"/>
    </row>
    <row r="101" spans="1:22" ht="15" customHeight="1">
      <c r="A101" s="12"/>
      <c r="B101" s="42"/>
      <c r="C101" s="71" t="s">
        <v>195</v>
      </c>
      <c r="D101" s="82"/>
      <c r="E101" s="73"/>
      <c r="F101" s="116">
        <f>F96+F100</f>
        <v>0</v>
      </c>
      <c r="G101" s="75"/>
      <c r="H101" s="81"/>
      <c r="I101" s="109" t="s">
        <v>282</v>
      </c>
      <c r="J101" s="211"/>
      <c r="K101" s="45"/>
      <c r="L101" s="42"/>
      <c r="M101" s="71" t="s">
        <v>358</v>
      </c>
      <c r="N101" s="117"/>
      <c r="O101" s="72"/>
      <c r="P101" s="121"/>
      <c r="Q101" s="239"/>
      <c r="R101" s="240"/>
      <c r="S101" s="240"/>
      <c r="T101" s="241"/>
      <c r="U101" s="45"/>
      <c r="V101" s="12"/>
    </row>
    <row r="102" spans="1:22" ht="15" customHeight="1">
      <c r="A102" s="12"/>
      <c r="B102" s="42"/>
      <c r="C102" s="71" t="s">
        <v>196</v>
      </c>
      <c r="D102" s="82"/>
      <c r="E102" s="73"/>
      <c r="F102" s="74"/>
      <c r="G102" s="75"/>
      <c r="H102" s="81"/>
      <c r="I102" s="71"/>
      <c r="J102" s="211" t="s">
        <v>349</v>
      </c>
      <c r="K102" s="45"/>
      <c r="L102" s="42"/>
      <c r="M102" s="71" t="s">
        <v>360</v>
      </c>
      <c r="N102" s="117"/>
      <c r="O102" s="72"/>
      <c r="P102" s="121"/>
      <c r="Q102" s="239" t="s">
        <v>361</v>
      </c>
      <c r="R102" s="240"/>
      <c r="S102" s="240"/>
      <c r="T102" s="241"/>
      <c r="U102" s="45"/>
      <c r="V102" s="12"/>
    </row>
    <row r="103" spans="1:22" ht="15" customHeight="1">
      <c r="A103" s="12"/>
      <c r="B103" s="42"/>
      <c r="C103" s="71" t="s">
        <v>353</v>
      </c>
      <c r="D103" s="82"/>
      <c r="E103" s="73"/>
      <c r="F103" s="74"/>
      <c r="G103" s="75"/>
      <c r="H103" s="81"/>
      <c r="I103" s="71"/>
      <c r="J103" s="211" t="s">
        <v>309</v>
      </c>
      <c r="K103" s="45"/>
      <c r="L103" s="42"/>
      <c r="M103" s="77" t="s">
        <v>318</v>
      </c>
      <c r="N103" s="119"/>
      <c r="O103" s="84"/>
      <c r="P103" s="120">
        <f>SUM(P97:P102)</f>
        <v>0</v>
      </c>
      <c r="Q103" s="286"/>
      <c r="R103" s="287"/>
      <c r="S103" s="287"/>
      <c r="T103" s="288"/>
      <c r="U103" s="45"/>
      <c r="V103" s="12"/>
    </row>
    <row r="104" spans="1:22" ht="15" customHeight="1">
      <c r="A104" s="12"/>
      <c r="B104" s="42"/>
      <c r="C104" s="71"/>
      <c r="D104" s="82"/>
      <c r="E104" s="230"/>
      <c r="F104" s="74"/>
      <c r="G104" s="75"/>
      <c r="H104" s="81"/>
      <c r="I104" s="71"/>
      <c r="J104" s="211" t="s">
        <v>310</v>
      </c>
      <c r="K104" s="45"/>
      <c r="L104" s="42"/>
      <c r="M104" s="14"/>
      <c r="N104" s="14"/>
      <c r="O104" s="242" t="s">
        <v>362</v>
      </c>
      <c r="P104" s="244" t="str">
        <f>IF(OR(ROUND((P103-P93),2)&gt;2,ROUND((P103-P93),2)&lt;-2),"Error","Pass")</f>
        <v>Pass</v>
      </c>
      <c r="Q104" s="14"/>
      <c r="R104" s="14"/>
      <c r="S104" s="14"/>
      <c r="T104" s="14"/>
      <c r="U104" s="45"/>
      <c r="V104" s="12"/>
    </row>
    <row r="105" spans="1:22" ht="15" customHeight="1">
      <c r="A105" s="12"/>
      <c r="B105" s="42"/>
      <c r="C105" s="71"/>
      <c r="D105" s="82"/>
      <c r="E105" s="169"/>
      <c r="F105" s="74"/>
      <c r="G105" s="75"/>
      <c r="H105" s="81"/>
      <c r="I105" s="71"/>
      <c r="J105" s="211" t="s">
        <v>311</v>
      </c>
      <c r="K105" s="45"/>
      <c r="L105" s="42"/>
      <c r="M105" s="14"/>
      <c r="N105" s="14"/>
      <c r="O105" s="14"/>
      <c r="P105" s="14"/>
      <c r="Q105" s="14"/>
      <c r="R105" s="14"/>
      <c r="S105" s="14"/>
      <c r="T105" s="14"/>
      <c r="U105" s="45"/>
      <c r="V105" s="12"/>
    </row>
    <row r="106" spans="1:22" ht="15" customHeight="1">
      <c r="A106" s="12"/>
      <c r="B106" s="42"/>
      <c r="C106" s="71"/>
      <c r="D106" s="82"/>
      <c r="E106" s="169"/>
      <c r="F106" s="116">
        <f>SUM(F102:F105)</f>
        <v>0</v>
      </c>
      <c r="G106" s="75"/>
      <c r="H106" s="81"/>
      <c r="I106" s="109" t="s">
        <v>312</v>
      </c>
      <c r="J106" s="211"/>
      <c r="K106" s="45"/>
      <c r="L106" s="42"/>
      <c r="M106" s="14"/>
      <c r="N106" s="14"/>
      <c r="O106" s="14"/>
      <c r="P106" s="14"/>
      <c r="Q106" s="14"/>
      <c r="R106" s="14"/>
      <c r="S106" s="14"/>
      <c r="T106" s="14"/>
      <c r="U106" s="45"/>
      <c r="V106" s="12"/>
    </row>
    <row r="107" spans="1:22" ht="15" customHeight="1">
      <c r="A107" s="12"/>
      <c r="B107" s="42"/>
      <c r="C107" s="71"/>
      <c r="D107" s="82"/>
      <c r="E107" s="169"/>
      <c r="F107" s="74"/>
      <c r="G107" s="75"/>
      <c r="H107" s="81"/>
      <c r="I107" s="71"/>
      <c r="J107" s="211" t="s">
        <v>350</v>
      </c>
      <c r="K107" s="45"/>
      <c r="L107" s="42"/>
      <c r="M107" s="14"/>
      <c r="N107" s="14"/>
      <c r="O107" s="14"/>
      <c r="P107" s="14"/>
      <c r="Q107" s="14"/>
      <c r="R107" s="14"/>
      <c r="S107" s="14"/>
      <c r="T107" s="14"/>
      <c r="U107" s="45"/>
      <c r="V107" s="12"/>
    </row>
    <row r="108" spans="1:22" ht="15" customHeight="1">
      <c r="A108" s="12"/>
      <c r="B108" s="42"/>
      <c r="C108" s="71"/>
      <c r="D108" s="82"/>
      <c r="E108" s="169"/>
      <c r="F108" s="74"/>
      <c r="G108" s="75"/>
      <c r="H108" s="81"/>
      <c r="I108" s="71"/>
      <c r="J108" s="211" t="s">
        <v>313</v>
      </c>
      <c r="K108" s="45"/>
      <c r="L108" s="42"/>
      <c r="M108" s="14"/>
      <c r="N108" s="14"/>
      <c r="O108" s="14"/>
      <c r="P108" s="14"/>
      <c r="Q108" s="14"/>
      <c r="R108" s="14"/>
      <c r="S108" s="14"/>
      <c r="T108" s="14"/>
      <c r="U108" s="45"/>
      <c r="V108" s="12"/>
    </row>
    <row r="109" spans="1:22" ht="15" customHeight="1">
      <c r="A109" s="12"/>
      <c r="B109" s="42"/>
      <c r="C109" s="71"/>
      <c r="D109" s="82"/>
      <c r="E109" s="169"/>
      <c r="F109" s="74"/>
      <c r="G109" s="75"/>
      <c r="H109" s="81"/>
      <c r="I109" s="71"/>
      <c r="J109" s="211" t="s">
        <v>314</v>
      </c>
      <c r="K109" s="45"/>
      <c r="L109" s="42"/>
      <c r="M109" s="14"/>
      <c r="N109" s="14"/>
      <c r="O109" s="14"/>
      <c r="P109" s="14"/>
      <c r="Q109" s="14"/>
      <c r="R109" s="14"/>
      <c r="S109" s="14"/>
      <c r="T109" s="14"/>
      <c r="U109" s="45"/>
      <c r="V109" s="12"/>
    </row>
    <row r="110" spans="1:22" ht="15" customHeight="1">
      <c r="A110" s="12"/>
      <c r="B110" s="42"/>
      <c r="C110" s="71"/>
      <c r="D110" s="82"/>
      <c r="E110" s="169"/>
      <c r="F110" s="116">
        <f>SUM(F107:F109)</f>
        <v>0</v>
      </c>
      <c r="G110" s="75"/>
      <c r="H110" s="81"/>
      <c r="I110" s="109" t="s">
        <v>315</v>
      </c>
      <c r="J110" s="76"/>
      <c r="K110" s="45"/>
      <c r="L110" s="42"/>
      <c r="M110" s="14"/>
      <c r="N110" s="14"/>
      <c r="O110" s="14"/>
      <c r="P110" s="14"/>
      <c r="Q110" s="14"/>
      <c r="R110" s="14"/>
      <c r="S110" s="14"/>
      <c r="T110" s="14"/>
      <c r="U110" s="45"/>
      <c r="V110" s="12"/>
    </row>
    <row r="111" spans="1:22" ht="15" customHeight="1">
      <c r="A111" s="12"/>
      <c r="B111" s="42"/>
      <c r="C111" s="71"/>
      <c r="D111" s="82"/>
      <c r="E111" s="169"/>
      <c r="F111" s="116">
        <f>F106+F110</f>
        <v>0</v>
      </c>
      <c r="G111" s="75"/>
      <c r="H111" s="81"/>
      <c r="I111" s="109" t="s">
        <v>285</v>
      </c>
      <c r="J111" s="76"/>
      <c r="K111" s="45"/>
      <c r="L111" s="42"/>
      <c r="M111" s="14"/>
      <c r="N111" s="14"/>
      <c r="O111" s="14"/>
      <c r="P111" s="14"/>
      <c r="Q111" s="14"/>
      <c r="R111" s="14"/>
      <c r="S111" s="14"/>
      <c r="T111" s="14"/>
      <c r="U111" s="45"/>
      <c r="V111" s="12"/>
    </row>
    <row r="112" spans="1:22" ht="15" customHeight="1">
      <c r="A112" s="12"/>
      <c r="B112" s="42"/>
      <c r="C112" s="71"/>
      <c r="D112" s="82"/>
      <c r="E112" s="169"/>
      <c r="F112" s="74"/>
      <c r="G112" s="75"/>
      <c r="H112" s="81"/>
      <c r="I112" s="110" t="s">
        <v>357</v>
      </c>
      <c r="J112" s="83"/>
      <c r="K112" s="45"/>
      <c r="L112" s="42"/>
      <c r="M112" s="14"/>
      <c r="N112" s="14"/>
      <c r="O112" s="14"/>
      <c r="P112" s="14"/>
      <c r="Q112" s="14"/>
      <c r="R112" s="14"/>
      <c r="S112" s="14"/>
      <c r="T112" s="14"/>
      <c r="U112" s="45"/>
      <c r="V112" s="12"/>
    </row>
    <row r="113" spans="1:22" ht="15" customHeight="1">
      <c r="A113" s="12"/>
      <c r="B113" s="42"/>
      <c r="C113" s="77" t="s">
        <v>197</v>
      </c>
      <c r="D113" s="84"/>
      <c r="E113" s="153">
        <f>SUM(E92:E111)</f>
        <v>0</v>
      </c>
      <c r="F113" s="154">
        <f>F101+F111+F112</f>
        <v>0</v>
      </c>
      <c r="G113" s="154">
        <f>F113-E113</f>
        <v>0</v>
      </c>
      <c r="H113" s="155" t="str">
        <f t="shared" ref="H113:H114" si="9">IFERROR(G113/E113,"")</f>
        <v/>
      </c>
      <c r="I113" s="77" t="s">
        <v>197</v>
      </c>
      <c r="J113" s="79"/>
      <c r="K113" s="45"/>
      <c r="L113" s="42"/>
      <c r="M113" s="14"/>
      <c r="N113" s="14"/>
      <c r="O113" s="14"/>
      <c r="P113" s="14"/>
      <c r="Q113" s="14"/>
      <c r="R113" s="14"/>
      <c r="S113" s="14"/>
      <c r="T113" s="14"/>
      <c r="U113" s="45"/>
      <c r="V113" s="12"/>
    </row>
    <row r="114" spans="1:22" ht="15" customHeight="1">
      <c r="A114" s="12"/>
      <c r="B114" s="42"/>
      <c r="C114" s="77" t="s">
        <v>279</v>
      </c>
      <c r="D114" s="84"/>
      <c r="E114" s="153">
        <f>E113-E91</f>
        <v>0</v>
      </c>
      <c r="F114" s="154">
        <f>F113-F91</f>
        <v>0</v>
      </c>
      <c r="G114" s="154">
        <f>F114-E114</f>
        <v>0</v>
      </c>
      <c r="H114" s="155" t="str">
        <f t="shared" si="9"/>
        <v/>
      </c>
      <c r="I114" s="77" t="s">
        <v>279</v>
      </c>
      <c r="J114" s="79"/>
      <c r="K114" s="45"/>
      <c r="L114" s="42"/>
      <c r="M114" s="14"/>
      <c r="N114" s="14"/>
      <c r="O114" s="14"/>
      <c r="P114" s="14"/>
      <c r="Q114" s="14"/>
      <c r="R114" s="14"/>
      <c r="S114" s="14"/>
      <c r="T114" s="14"/>
      <c r="U114" s="45"/>
      <c r="V114" s="12"/>
    </row>
    <row r="115" spans="1:22" ht="15" customHeight="1">
      <c r="A115" s="12"/>
      <c r="B115" s="42"/>
      <c r="C115" s="62" t="s">
        <v>202</v>
      </c>
      <c r="D115" s="63"/>
      <c r="E115" s="56"/>
      <c r="F115" s="57"/>
      <c r="G115" s="62" t="s">
        <v>203</v>
      </c>
      <c r="H115" s="61"/>
      <c r="I115" s="64"/>
      <c r="J115" s="65"/>
      <c r="K115" s="45"/>
      <c r="L115" s="42"/>
      <c r="M115" s="14"/>
      <c r="N115" s="14"/>
      <c r="O115" s="14"/>
      <c r="P115" s="14"/>
      <c r="Q115" s="14"/>
      <c r="R115" s="14"/>
      <c r="S115" s="14"/>
      <c r="T115" s="14"/>
      <c r="U115" s="45"/>
      <c r="V115" s="12"/>
    </row>
    <row r="116" spans="1:22" ht="15" customHeight="1">
      <c r="A116" s="12"/>
      <c r="B116" s="42"/>
      <c r="C116" s="274"/>
      <c r="D116" s="275"/>
      <c r="E116" s="275"/>
      <c r="F116" s="276"/>
      <c r="G116" s="280"/>
      <c r="H116" s="281"/>
      <c r="I116" s="281"/>
      <c r="J116" s="282"/>
      <c r="K116" s="45"/>
      <c r="L116" s="42"/>
      <c r="M116" s="14"/>
      <c r="N116" s="14"/>
      <c r="O116" s="14"/>
      <c r="P116" s="14"/>
      <c r="Q116" s="14"/>
      <c r="R116" s="14"/>
      <c r="S116" s="14"/>
      <c r="T116" s="14"/>
      <c r="U116" s="45"/>
      <c r="V116" s="12"/>
    </row>
    <row r="117" spans="1:22" ht="15" customHeight="1">
      <c r="A117" s="12"/>
      <c r="B117" s="42"/>
      <c r="C117" s="274"/>
      <c r="D117" s="275"/>
      <c r="E117" s="275"/>
      <c r="F117" s="276"/>
      <c r="G117" s="280"/>
      <c r="H117" s="281"/>
      <c r="I117" s="281"/>
      <c r="J117" s="282"/>
      <c r="K117" s="45"/>
      <c r="L117" s="42"/>
      <c r="M117" s="14"/>
      <c r="N117" s="14"/>
      <c r="O117" s="14"/>
      <c r="P117" s="14"/>
      <c r="Q117" s="14"/>
      <c r="R117" s="14"/>
      <c r="S117" s="14"/>
      <c r="T117" s="14"/>
      <c r="U117" s="45"/>
      <c r="V117" s="12"/>
    </row>
    <row r="118" spans="1:22" ht="15" customHeight="1">
      <c r="A118" s="12"/>
      <c r="B118" s="42"/>
      <c r="C118" s="277"/>
      <c r="D118" s="278"/>
      <c r="E118" s="278"/>
      <c r="F118" s="279"/>
      <c r="G118" s="283"/>
      <c r="H118" s="284"/>
      <c r="I118" s="284"/>
      <c r="J118" s="285"/>
      <c r="K118" s="45"/>
      <c r="L118" s="42"/>
      <c r="M118" s="14"/>
      <c r="N118" s="14"/>
      <c r="O118" s="14"/>
      <c r="P118" s="14"/>
      <c r="Q118" s="14"/>
      <c r="R118" s="14"/>
      <c r="S118" s="14"/>
      <c r="T118" s="14"/>
      <c r="U118" s="45"/>
      <c r="V118" s="12"/>
    </row>
    <row r="119" spans="1:22" s="216" customFormat="1" ht="6.75" customHeight="1">
      <c r="A119" s="14"/>
      <c r="B119" s="42"/>
      <c r="C119" s="14"/>
      <c r="D119" s="14"/>
      <c r="E119" s="14"/>
      <c r="F119" s="14"/>
      <c r="G119" s="14"/>
      <c r="H119" s="14"/>
      <c r="I119" s="14"/>
      <c r="J119" s="14"/>
      <c r="K119" s="45"/>
      <c r="L119" s="42"/>
      <c r="M119" s="14"/>
      <c r="N119" s="14"/>
      <c r="O119" s="14"/>
      <c r="P119" s="14"/>
      <c r="Q119" s="14"/>
      <c r="R119" s="14"/>
      <c r="S119" s="14"/>
      <c r="T119" s="14"/>
      <c r="U119" s="45"/>
      <c r="V119" s="14"/>
    </row>
    <row r="120" spans="1:22" ht="15" customHeight="1">
      <c r="A120" s="12"/>
      <c r="B120" s="50"/>
      <c r="C120" s="232"/>
      <c r="D120" s="233"/>
      <c r="E120" s="233"/>
      <c r="F120" s="234"/>
      <c r="G120" s="234"/>
      <c r="H120" s="232"/>
      <c r="I120" s="232"/>
      <c r="J120" s="51"/>
      <c r="K120" s="53"/>
      <c r="L120" s="50"/>
      <c r="M120" s="232"/>
      <c r="N120" s="233"/>
      <c r="O120" s="233"/>
      <c r="P120" s="234"/>
      <c r="Q120" s="234"/>
      <c r="R120" s="232"/>
      <c r="S120" s="232"/>
      <c r="T120" s="51"/>
      <c r="U120" s="53"/>
      <c r="V120" s="12"/>
    </row>
    <row r="121" spans="1:22" ht="15" customHeight="1">
      <c r="A121" s="12"/>
      <c r="B121" s="42"/>
      <c r="C121" s="14"/>
      <c r="D121" s="14"/>
      <c r="E121" s="14"/>
      <c r="F121" s="14"/>
      <c r="G121" s="14"/>
      <c r="H121" s="14"/>
      <c r="I121" s="14"/>
      <c r="J121" s="14"/>
      <c r="K121" s="45"/>
      <c r="L121" s="96"/>
      <c r="M121" s="236"/>
      <c r="N121" s="237"/>
      <c r="O121" s="237"/>
      <c r="P121" s="238"/>
      <c r="Q121" s="238"/>
      <c r="R121" s="236"/>
      <c r="S121" s="236"/>
      <c r="T121" s="90"/>
      <c r="U121" s="97"/>
      <c r="V121" s="12"/>
    </row>
    <row r="122" spans="1:22" ht="15" customHeight="1">
      <c r="A122" s="12"/>
      <c r="B122" s="42"/>
      <c r="C122" s="77" t="s">
        <v>252</v>
      </c>
      <c r="D122" s="289">
        <f>INFO!$E$26</f>
        <v>0</v>
      </c>
      <c r="E122" s="290"/>
      <c r="F122" s="289">
        <f>INFO!$G$26</f>
        <v>0</v>
      </c>
      <c r="G122" s="291"/>
      <c r="H122" s="291"/>
      <c r="I122" s="291"/>
      <c r="J122" s="290"/>
      <c r="K122" s="45"/>
      <c r="L122" s="42"/>
      <c r="M122" s="77" t="s">
        <v>252</v>
      </c>
      <c r="N122" s="289">
        <f>INFO!$E$26</f>
        <v>0</v>
      </c>
      <c r="O122" s="290"/>
      <c r="P122" s="289">
        <f>INFO!$G$26</f>
        <v>0</v>
      </c>
      <c r="Q122" s="291"/>
      <c r="R122" s="291"/>
      <c r="S122" s="291"/>
      <c r="T122" s="290"/>
      <c r="U122" s="45"/>
      <c r="V122" s="12"/>
    </row>
    <row r="123" spans="1:22" ht="15" customHeight="1">
      <c r="A123" s="12"/>
      <c r="B123" s="42"/>
      <c r="C123" s="77" t="s">
        <v>181</v>
      </c>
      <c r="D123" s="140" t="s">
        <v>182</v>
      </c>
      <c r="E123" s="141">
        <f>INFO!$F$27</f>
        <v>0</v>
      </c>
      <c r="F123" s="140" t="s">
        <v>183</v>
      </c>
      <c r="G123" s="141">
        <f>INFO!$H$27</f>
        <v>0</v>
      </c>
      <c r="H123" s="142"/>
      <c r="I123" s="143"/>
      <c r="J123" s="144"/>
      <c r="K123" s="45"/>
      <c r="L123" s="42"/>
      <c r="M123" s="77" t="s">
        <v>181</v>
      </c>
      <c r="N123" s="140" t="s">
        <v>182</v>
      </c>
      <c r="O123" s="141">
        <f>INFO!$F$27</f>
        <v>0</v>
      </c>
      <c r="P123" s="140" t="s">
        <v>183</v>
      </c>
      <c r="Q123" s="141">
        <f>INFO!$H$27</f>
        <v>0</v>
      </c>
      <c r="R123" s="142"/>
      <c r="S123" s="143"/>
      <c r="T123" s="144"/>
      <c r="U123" s="45"/>
      <c r="V123" s="12"/>
    </row>
    <row r="124" spans="1:22" ht="15" customHeight="1">
      <c r="A124" s="12"/>
      <c r="B124" s="42"/>
      <c r="C124" s="205" t="s">
        <v>184</v>
      </c>
      <c r="D124" s="206"/>
      <c r="E124" s="206"/>
      <c r="F124" s="206"/>
      <c r="G124" s="206"/>
      <c r="H124" s="206"/>
      <c r="I124" s="206"/>
      <c r="J124" s="207"/>
      <c r="K124" s="45"/>
      <c r="L124" s="42"/>
      <c r="M124" s="205" t="s">
        <v>184</v>
      </c>
      <c r="N124" s="206"/>
      <c r="O124" s="206"/>
      <c r="P124" s="206"/>
      <c r="Q124" s="206"/>
      <c r="R124" s="206"/>
      <c r="S124" s="206"/>
      <c r="T124" s="207"/>
      <c r="U124" s="45"/>
      <c r="V124" s="12"/>
    </row>
    <row r="125" spans="1:22" ht="15" customHeight="1">
      <c r="A125" s="12"/>
      <c r="B125" s="42"/>
      <c r="C125" s="214" t="s">
        <v>171</v>
      </c>
      <c r="D125" s="197"/>
      <c r="E125" s="197"/>
      <c r="F125" s="197"/>
      <c r="G125" s="197"/>
      <c r="H125" s="197"/>
      <c r="I125" s="197"/>
      <c r="J125" s="198"/>
      <c r="K125" s="45"/>
      <c r="L125" s="42"/>
      <c r="M125" s="214" t="s">
        <v>171</v>
      </c>
      <c r="N125" s="197"/>
      <c r="O125" s="197"/>
      <c r="P125" s="197"/>
      <c r="Q125" s="197"/>
      <c r="R125" s="197"/>
      <c r="S125" s="197"/>
      <c r="T125" s="198"/>
      <c r="U125" s="45"/>
      <c r="V125" s="12"/>
    </row>
    <row r="126" spans="1:22" ht="15" customHeight="1">
      <c r="A126" s="12"/>
      <c r="B126" s="42"/>
      <c r="C126" s="14"/>
      <c r="D126" s="14"/>
      <c r="E126" s="58" t="s">
        <v>185</v>
      </c>
      <c r="F126" s="59" t="s">
        <v>186</v>
      </c>
      <c r="G126" s="59" t="s">
        <v>2</v>
      </c>
      <c r="H126" s="60" t="s">
        <v>3</v>
      </c>
      <c r="I126" s="15"/>
      <c r="J126" s="15"/>
      <c r="K126" s="45"/>
      <c r="L126" s="42"/>
      <c r="M126" s="14"/>
      <c r="N126" s="14"/>
      <c r="O126" s="58" t="s">
        <v>185</v>
      </c>
      <c r="P126" s="59" t="s">
        <v>186</v>
      </c>
      <c r="Q126" s="59" t="s">
        <v>2</v>
      </c>
      <c r="R126" s="60" t="s">
        <v>3</v>
      </c>
      <c r="S126" s="15"/>
      <c r="T126" s="15"/>
      <c r="U126" s="45"/>
      <c r="V126" s="12"/>
    </row>
    <row r="127" spans="1:22" ht="15" customHeight="1">
      <c r="A127" s="12"/>
      <c r="B127" s="42"/>
      <c r="C127" s="66" t="s">
        <v>176</v>
      </c>
      <c r="D127" s="67"/>
      <c r="E127" s="68"/>
      <c r="F127" s="69"/>
      <c r="G127" s="70"/>
      <c r="H127" s="70"/>
      <c r="I127" s="66"/>
      <c r="J127" s="213" t="s">
        <v>339</v>
      </c>
      <c r="K127" s="45"/>
      <c r="L127" s="42"/>
      <c r="M127" s="66" t="s">
        <v>176</v>
      </c>
      <c r="N127" s="67"/>
      <c r="O127" s="70">
        <f>E127</f>
        <v>0</v>
      </c>
      <c r="P127" s="70">
        <f>F137-F158</f>
        <v>0</v>
      </c>
      <c r="Q127" s="70"/>
      <c r="R127" s="70"/>
      <c r="S127" s="66"/>
      <c r="T127" s="213" t="s">
        <v>340</v>
      </c>
      <c r="U127" s="45"/>
      <c r="V127" s="12"/>
    </row>
    <row r="128" spans="1:22" ht="15" customHeight="1">
      <c r="A128" s="12"/>
      <c r="B128" s="42"/>
      <c r="C128" s="71" t="s">
        <v>177</v>
      </c>
      <c r="D128" s="72"/>
      <c r="E128" s="73"/>
      <c r="F128" s="74"/>
      <c r="G128" s="75"/>
      <c r="H128" s="75"/>
      <c r="I128" s="71"/>
      <c r="J128" s="211" t="s">
        <v>307</v>
      </c>
      <c r="K128" s="45"/>
      <c r="L128" s="42"/>
      <c r="M128" s="71" t="s">
        <v>177</v>
      </c>
      <c r="N128" s="72"/>
      <c r="O128" s="75">
        <f>E128</f>
        <v>0</v>
      </c>
      <c r="P128" s="75">
        <f>F138-F159</f>
        <v>0</v>
      </c>
      <c r="Q128" s="75"/>
      <c r="R128" s="75"/>
      <c r="S128" s="71"/>
      <c r="T128" s="211" t="s">
        <v>271</v>
      </c>
      <c r="U128" s="45"/>
      <c r="V128" s="12"/>
    </row>
    <row r="129" spans="1:22" ht="15" customHeight="1">
      <c r="A129" s="12"/>
      <c r="B129" s="42"/>
      <c r="C129" s="71" t="s">
        <v>178</v>
      </c>
      <c r="D129" s="72"/>
      <c r="E129" s="73"/>
      <c r="F129" s="74"/>
      <c r="G129" s="75"/>
      <c r="H129" s="75"/>
      <c r="I129" s="71"/>
      <c r="J129" s="211" t="s">
        <v>288</v>
      </c>
      <c r="K129" s="45"/>
      <c r="L129" s="42"/>
      <c r="M129" s="71" t="s">
        <v>195</v>
      </c>
      <c r="N129" s="82"/>
      <c r="O129" s="75">
        <f>-E157</f>
        <v>0</v>
      </c>
      <c r="P129" s="75">
        <f>F139-F160</f>
        <v>0</v>
      </c>
      <c r="Q129" s="75"/>
      <c r="R129" s="75"/>
      <c r="S129" s="71"/>
      <c r="T129" s="211" t="s">
        <v>272</v>
      </c>
      <c r="U129" s="45"/>
      <c r="V129" s="12"/>
    </row>
    <row r="130" spans="1:22" ht="15" customHeight="1">
      <c r="A130" s="12"/>
      <c r="B130" s="42"/>
      <c r="C130" s="71" t="s">
        <v>179</v>
      </c>
      <c r="D130" s="72"/>
      <c r="E130" s="73"/>
      <c r="F130" s="74"/>
      <c r="G130" s="75"/>
      <c r="H130" s="75"/>
      <c r="I130" s="71"/>
      <c r="J130" s="211" t="s">
        <v>289</v>
      </c>
      <c r="K130" s="45"/>
      <c r="L130" s="42"/>
      <c r="M130" s="71" t="s">
        <v>196</v>
      </c>
      <c r="N130" s="82"/>
      <c r="O130" s="75">
        <f>-E158</f>
        <v>0</v>
      </c>
      <c r="P130" s="75">
        <f>F140-F161</f>
        <v>0</v>
      </c>
      <c r="Q130" s="75"/>
      <c r="R130" s="75"/>
      <c r="S130" s="71"/>
      <c r="T130" s="211" t="s">
        <v>273</v>
      </c>
      <c r="U130" s="45"/>
      <c r="V130" s="12"/>
    </row>
    <row r="131" spans="1:22" ht="15" customHeight="1">
      <c r="A131" s="12"/>
      <c r="B131" s="42"/>
      <c r="C131" s="71" t="s">
        <v>354</v>
      </c>
      <c r="D131" s="72"/>
      <c r="E131" s="73"/>
      <c r="F131" s="116">
        <f>SUM(F127:F130)</f>
        <v>0</v>
      </c>
      <c r="G131" s="75"/>
      <c r="H131" s="75"/>
      <c r="I131" s="109" t="s">
        <v>290</v>
      </c>
      <c r="J131" s="211"/>
      <c r="K131" s="45"/>
      <c r="L131" s="42"/>
      <c r="M131" s="71"/>
      <c r="N131" s="82"/>
      <c r="O131" s="75"/>
      <c r="P131" s="116">
        <f>SUM(P127:P130)</f>
        <v>0</v>
      </c>
      <c r="Q131" s="75"/>
      <c r="R131" s="75"/>
      <c r="S131" s="109" t="s">
        <v>274</v>
      </c>
      <c r="T131" s="211"/>
      <c r="U131" s="45"/>
      <c r="V131" s="12"/>
    </row>
    <row r="132" spans="1:22" ht="15" customHeight="1">
      <c r="A132" s="12"/>
      <c r="B132" s="42"/>
      <c r="C132" s="71"/>
      <c r="D132" s="72"/>
      <c r="E132" s="169"/>
      <c r="F132" s="74"/>
      <c r="G132" s="75"/>
      <c r="H132" s="75"/>
      <c r="I132" s="71"/>
      <c r="J132" s="211" t="s">
        <v>341</v>
      </c>
      <c r="K132" s="45"/>
      <c r="L132" s="42"/>
      <c r="M132" s="71"/>
      <c r="N132" s="82"/>
      <c r="O132" s="75"/>
      <c r="P132" s="75">
        <f>F142-F163</f>
        <v>0</v>
      </c>
      <c r="Q132" s="75"/>
      <c r="R132" s="75"/>
      <c r="S132" s="71"/>
      <c r="T132" s="211" t="s">
        <v>342</v>
      </c>
      <c r="U132" s="45"/>
      <c r="V132" s="12"/>
    </row>
    <row r="133" spans="1:22" ht="15" customHeight="1">
      <c r="A133" s="12"/>
      <c r="B133" s="42"/>
      <c r="C133" s="71"/>
      <c r="D133" s="72"/>
      <c r="E133" s="169"/>
      <c r="F133" s="74"/>
      <c r="G133" s="75"/>
      <c r="H133" s="75"/>
      <c r="I133" s="71"/>
      <c r="J133" s="211" t="s">
        <v>291</v>
      </c>
      <c r="K133" s="45"/>
      <c r="L133" s="42"/>
      <c r="M133" s="71"/>
      <c r="N133" s="82"/>
      <c r="O133" s="75"/>
      <c r="P133" s="75">
        <f>F143-F164</f>
        <v>0</v>
      </c>
      <c r="Q133" s="75"/>
      <c r="R133" s="75"/>
      <c r="S133" s="71"/>
      <c r="T133" s="211" t="s">
        <v>204</v>
      </c>
      <c r="U133" s="45"/>
      <c r="V133" s="12"/>
    </row>
    <row r="134" spans="1:22" ht="15" customHeight="1">
      <c r="A134" s="12"/>
      <c r="B134" s="42"/>
      <c r="C134" s="71"/>
      <c r="D134" s="72"/>
      <c r="E134" s="169"/>
      <c r="F134" s="74"/>
      <c r="G134" s="75"/>
      <c r="H134" s="75"/>
      <c r="I134" s="71"/>
      <c r="J134" s="211" t="s">
        <v>292</v>
      </c>
      <c r="K134" s="45"/>
      <c r="L134" s="42"/>
      <c r="M134" s="71"/>
      <c r="N134" s="72"/>
      <c r="O134" s="75"/>
      <c r="P134" s="75">
        <f>F144-F165</f>
        <v>0</v>
      </c>
      <c r="Q134" s="75"/>
      <c r="R134" s="75"/>
      <c r="S134" s="71"/>
      <c r="T134" s="211" t="s">
        <v>205</v>
      </c>
      <c r="U134" s="45"/>
      <c r="V134" s="12"/>
    </row>
    <row r="135" spans="1:22" ht="15" customHeight="1">
      <c r="A135" s="12"/>
      <c r="B135" s="42"/>
      <c r="C135" s="71"/>
      <c r="D135" s="72"/>
      <c r="E135" s="169"/>
      <c r="F135" s="116">
        <f>SUM(F132:F134)</f>
        <v>0</v>
      </c>
      <c r="G135" s="75"/>
      <c r="H135" s="75"/>
      <c r="I135" s="109" t="s">
        <v>293</v>
      </c>
      <c r="J135" s="211"/>
      <c r="K135" s="45"/>
      <c r="L135" s="42"/>
      <c r="M135" s="71"/>
      <c r="N135" s="72"/>
      <c r="O135" s="75"/>
      <c r="P135" s="116">
        <f>SUM(P132:P134)</f>
        <v>0</v>
      </c>
      <c r="Q135" s="75"/>
      <c r="R135" s="75"/>
      <c r="S135" s="109" t="s">
        <v>275</v>
      </c>
      <c r="T135" s="211"/>
      <c r="U135" s="45"/>
      <c r="V135" s="12"/>
    </row>
    <row r="136" spans="1:22" ht="15" customHeight="1">
      <c r="A136" s="12"/>
      <c r="B136" s="42"/>
      <c r="C136" s="71"/>
      <c r="D136" s="72"/>
      <c r="E136" s="169"/>
      <c r="F136" s="116">
        <f>F135+F131</f>
        <v>0</v>
      </c>
      <c r="G136" s="75"/>
      <c r="H136" s="75"/>
      <c r="I136" s="109" t="s">
        <v>283</v>
      </c>
      <c r="J136" s="211"/>
      <c r="K136" s="45"/>
      <c r="L136" s="42"/>
      <c r="M136" s="77" t="s">
        <v>269</v>
      </c>
      <c r="N136" s="78"/>
      <c r="O136" s="153">
        <f>SUM(O127:O135)</f>
        <v>0</v>
      </c>
      <c r="P136" s="154">
        <f>P131+P135</f>
        <v>0</v>
      </c>
      <c r="Q136" s="154">
        <f>P136-O136</f>
        <v>0</v>
      </c>
      <c r="R136" s="155" t="str">
        <f>IFERROR(Q136/O136,"")</f>
        <v/>
      </c>
      <c r="S136" s="77" t="s">
        <v>269</v>
      </c>
      <c r="T136" s="215"/>
      <c r="U136" s="45"/>
      <c r="V136" s="12"/>
    </row>
    <row r="137" spans="1:22" ht="15" customHeight="1">
      <c r="A137" s="12"/>
      <c r="B137" s="42"/>
      <c r="C137" s="71"/>
      <c r="D137" s="72"/>
      <c r="E137" s="169"/>
      <c r="F137" s="74"/>
      <c r="G137" s="75"/>
      <c r="H137" s="75"/>
      <c r="I137" s="71"/>
      <c r="J137" s="211" t="s">
        <v>343</v>
      </c>
      <c r="K137" s="45"/>
      <c r="L137" s="42"/>
      <c r="M137" s="66" t="s">
        <v>188</v>
      </c>
      <c r="N137" s="67"/>
      <c r="O137" s="75">
        <f>E148</f>
        <v>0</v>
      </c>
      <c r="P137" s="75">
        <f>F148-F127</f>
        <v>0</v>
      </c>
      <c r="Q137" s="70"/>
      <c r="R137" s="80"/>
      <c r="S137" s="66"/>
      <c r="T137" s="213" t="s">
        <v>344</v>
      </c>
      <c r="U137" s="45"/>
      <c r="V137" s="12"/>
    </row>
    <row r="138" spans="1:22" ht="15" customHeight="1">
      <c r="A138" s="12"/>
      <c r="B138" s="42"/>
      <c r="C138" s="71"/>
      <c r="D138" s="72"/>
      <c r="E138" s="169"/>
      <c r="F138" s="74"/>
      <c r="G138" s="75"/>
      <c r="H138" s="75"/>
      <c r="I138" s="71"/>
      <c r="J138" s="211" t="s">
        <v>306</v>
      </c>
      <c r="K138" s="45"/>
      <c r="L138" s="42"/>
      <c r="M138" s="71" t="s">
        <v>189</v>
      </c>
      <c r="N138" s="72"/>
      <c r="O138" s="75">
        <f t="shared" ref="O138:O143" si="10">E149</f>
        <v>0</v>
      </c>
      <c r="P138" s="75">
        <f>F149-F128</f>
        <v>0</v>
      </c>
      <c r="Q138" s="75"/>
      <c r="R138" s="81"/>
      <c r="S138" s="71"/>
      <c r="T138" s="211" t="s">
        <v>268</v>
      </c>
      <c r="U138" s="45"/>
      <c r="V138" s="12"/>
    </row>
    <row r="139" spans="1:22" ht="15" customHeight="1">
      <c r="A139" s="12"/>
      <c r="B139" s="42"/>
      <c r="C139" s="71"/>
      <c r="D139" s="72"/>
      <c r="E139" s="169"/>
      <c r="F139" s="74"/>
      <c r="G139" s="75"/>
      <c r="H139" s="75"/>
      <c r="I139" s="71"/>
      <c r="J139" s="211" t="s">
        <v>294</v>
      </c>
      <c r="K139" s="45"/>
      <c r="L139" s="42"/>
      <c r="M139" s="71" t="s">
        <v>190</v>
      </c>
      <c r="N139" s="72"/>
      <c r="O139" s="75">
        <f t="shared" si="10"/>
        <v>0</v>
      </c>
      <c r="P139" s="75">
        <f>F150-F129</f>
        <v>0</v>
      </c>
      <c r="Q139" s="75"/>
      <c r="R139" s="81"/>
      <c r="S139" s="71"/>
      <c r="T139" s="211" t="s">
        <v>198</v>
      </c>
      <c r="U139" s="45"/>
      <c r="V139" s="12"/>
    </row>
    <row r="140" spans="1:22" ht="15" customHeight="1">
      <c r="A140" s="12"/>
      <c r="B140" s="42"/>
      <c r="C140" s="71"/>
      <c r="D140" s="72"/>
      <c r="E140" s="169"/>
      <c r="F140" s="74"/>
      <c r="G140" s="75"/>
      <c r="H140" s="75"/>
      <c r="I140" s="71"/>
      <c r="J140" s="211" t="s">
        <v>295</v>
      </c>
      <c r="K140" s="45"/>
      <c r="L140" s="42"/>
      <c r="M140" s="71" t="s">
        <v>191</v>
      </c>
      <c r="N140" s="72"/>
      <c r="O140" s="75">
        <f t="shared" si="10"/>
        <v>0</v>
      </c>
      <c r="P140" s="75">
        <f>F151-F130</f>
        <v>0</v>
      </c>
      <c r="Q140" s="75"/>
      <c r="R140" s="81"/>
      <c r="S140" s="71"/>
      <c r="T140" s="211" t="s">
        <v>199</v>
      </c>
      <c r="U140" s="45"/>
      <c r="V140" s="12"/>
    </row>
    <row r="141" spans="1:22" ht="15" customHeight="1">
      <c r="A141" s="12"/>
      <c r="B141" s="42"/>
      <c r="C141" s="71"/>
      <c r="D141" s="72"/>
      <c r="E141" s="169"/>
      <c r="F141" s="116">
        <f>SUM(F137:F140)</f>
        <v>0</v>
      </c>
      <c r="G141" s="75"/>
      <c r="H141" s="75"/>
      <c r="I141" s="109" t="s">
        <v>296</v>
      </c>
      <c r="J141" s="211"/>
      <c r="K141" s="45"/>
      <c r="L141" s="42"/>
      <c r="M141" s="71" t="s">
        <v>192</v>
      </c>
      <c r="N141" s="72"/>
      <c r="O141" s="75">
        <f t="shared" si="10"/>
        <v>0</v>
      </c>
      <c r="P141" s="116">
        <f>SUM(P137:P140)</f>
        <v>0</v>
      </c>
      <c r="Q141" s="75"/>
      <c r="R141" s="81"/>
      <c r="S141" s="109" t="s">
        <v>200</v>
      </c>
      <c r="T141" s="211"/>
      <c r="U141" s="45"/>
      <c r="V141" s="12"/>
    </row>
    <row r="142" spans="1:22" ht="15" customHeight="1">
      <c r="A142" s="12"/>
      <c r="B142" s="42"/>
      <c r="C142" s="71"/>
      <c r="D142" s="72"/>
      <c r="E142" s="169"/>
      <c r="F142" s="74"/>
      <c r="G142" s="75"/>
      <c r="H142" s="75"/>
      <c r="I142" s="71"/>
      <c r="J142" s="211" t="s">
        <v>345</v>
      </c>
      <c r="K142" s="45"/>
      <c r="L142" s="42"/>
      <c r="M142" s="71" t="s">
        <v>193</v>
      </c>
      <c r="N142" s="72"/>
      <c r="O142" s="75">
        <f t="shared" si="10"/>
        <v>0</v>
      </c>
      <c r="P142" s="75">
        <f>F153-F132</f>
        <v>0</v>
      </c>
      <c r="Q142" s="75"/>
      <c r="R142" s="81"/>
      <c r="S142" s="71"/>
      <c r="T142" s="211" t="s">
        <v>346</v>
      </c>
      <c r="U142" s="45"/>
      <c r="V142" s="12"/>
    </row>
    <row r="143" spans="1:22" ht="15" customHeight="1">
      <c r="A143" s="12"/>
      <c r="B143" s="42"/>
      <c r="C143" s="71"/>
      <c r="D143" s="72"/>
      <c r="E143" s="169"/>
      <c r="F143" s="74"/>
      <c r="G143" s="75"/>
      <c r="H143" s="75"/>
      <c r="I143" s="71"/>
      <c r="J143" s="211" t="s">
        <v>304</v>
      </c>
      <c r="K143" s="45"/>
      <c r="L143" s="42"/>
      <c r="M143" s="71" t="s">
        <v>201</v>
      </c>
      <c r="N143" s="72"/>
      <c r="O143" s="75">
        <f t="shared" si="10"/>
        <v>0</v>
      </c>
      <c r="P143" s="75">
        <f>F154-F133</f>
        <v>0</v>
      </c>
      <c r="Q143" s="75"/>
      <c r="R143" s="81"/>
      <c r="S143" s="71"/>
      <c r="T143" s="211" t="s">
        <v>277</v>
      </c>
      <c r="U143" s="45"/>
      <c r="V143" s="12"/>
    </row>
    <row r="144" spans="1:22" ht="15" customHeight="1">
      <c r="A144" s="12"/>
      <c r="B144" s="42"/>
      <c r="C144" s="71"/>
      <c r="D144" s="72"/>
      <c r="E144" s="169"/>
      <c r="F144" s="74"/>
      <c r="G144" s="75"/>
      <c r="H144" s="75"/>
      <c r="I144" s="71"/>
      <c r="J144" s="211" t="s">
        <v>305</v>
      </c>
      <c r="K144" s="45"/>
      <c r="L144" s="42"/>
      <c r="M144" s="71" t="s">
        <v>187</v>
      </c>
      <c r="N144" s="72"/>
      <c r="O144" s="75">
        <f>E155</f>
        <v>0</v>
      </c>
      <c r="P144" s="75">
        <f>F155-F134</f>
        <v>0</v>
      </c>
      <c r="Q144" s="75"/>
      <c r="R144" s="81"/>
      <c r="S144" s="71"/>
      <c r="T144" s="211" t="s">
        <v>278</v>
      </c>
      <c r="U144" s="45"/>
      <c r="V144" s="12"/>
    </row>
    <row r="145" spans="1:22" ht="15" customHeight="1">
      <c r="A145" s="12"/>
      <c r="B145" s="42"/>
      <c r="C145" s="71"/>
      <c r="D145" s="72"/>
      <c r="E145" s="169"/>
      <c r="F145" s="116">
        <f>SUM(F142:F144)</f>
        <v>0</v>
      </c>
      <c r="G145" s="75"/>
      <c r="H145" s="75"/>
      <c r="I145" s="109" t="s">
        <v>303</v>
      </c>
      <c r="J145" s="76"/>
      <c r="K145" s="45"/>
      <c r="L145" s="42"/>
      <c r="M145" s="71" t="s">
        <v>355</v>
      </c>
      <c r="N145" s="82"/>
      <c r="O145" s="75">
        <f>E156+E159</f>
        <v>0</v>
      </c>
      <c r="P145" s="116">
        <f>SUM(P142:P144)</f>
        <v>0</v>
      </c>
      <c r="Q145" s="75"/>
      <c r="R145" s="81"/>
      <c r="S145" s="109" t="s">
        <v>276</v>
      </c>
      <c r="T145" s="211"/>
      <c r="U145" s="45"/>
      <c r="V145" s="12"/>
    </row>
    <row r="146" spans="1:22" ht="15" customHeight="1">
      <c r="A146" s="12"/>
      <c r="B146" s="42"/>
      <c r="C146" s="71"/>
      <c r="D146" s="72"/>
      <c r="E146" s="169"/>
      <c r="F146" s="116">
        <f>F145+F141</f>
        <v>0</v>
      </c>
      <c r="G146" s="75"/>
      <c r="H146" s="75"/>
      <c r="I146" s="110" t="s">
        <v>287</v>
      </c>
      <c r="J146" s="83"/>
      <c r="K146" s="45"/>
      <c r="L146" s="42"/>
      <c r="M146" s="71" t="s">
        <v>179</v>
      </c>
      <c r="N146" s="72"/>
      <c r="O146" s="75">
        <f>-E130</f>
        <v>0</v>
      </c>
      <c r="P146" s="116">
        <f>F168</f>
        <v>0</v>
      </c>
      <c r="Q146" s="75"/>
      <c r="R146" s="81"/>
      <c r="S146" s="109" t="s">
        <v>357</v>
      </c>
      <c r="T146" s="211"/>
      <c r="U146" s="45"/>
      <c r="V146" s="12"/>
    </row>
    <row r="147" spans="1:22" ht="15" customHeight="1">
      <c r="A147" s="12"/>
      <c r="B147" s="42"/>
      <c r="C147" s="77" t="s">
        <v>180</v>
      </c>
      <c r="D147" s="78"/>
      <c r="E147" s="153">
        <f>SUM(E127:E131)</f>
        <v>0</v>
      </c>
      <c r="F147" s="154">
        <f>F146+F136</f>
        <v>0</v>
      </c>
      <c r="G147" s="154">
        <f>F147-E147</f>
        <v>0</v>
      </c>
      <c r="H147" s="155" t="str">
        <f>IFERROR(G147/E147,"")</f>
        <v/>
      </c>
      <c r="I147" s="77" t="s">
        <v>180</v>
      </c>
      <c r="J147" s="79"/>
      <c r="K147" s="45"/>
      <c r="L147" s="42"/>
      <c r="M147" s="71" t="s">
        <v>356</v>
      </c>
      <c r="N147" s="72"/>
      <c r="O147" s="75">
        <f>-E129-E131</f>
        <v>0</v>
      </c>
      <c r="S147" s="71"/>
      <c r="T147" s="211"/>
      <c r="U147" s="45"/>
      <c r="V147" s="12"/>
    </row>
    <row r="148" spans="1:22" ht="15" customHeight="1">
      <c r="A148" s="12"/>
      <c r="B148" s="42"/>
      <c r="C148" s="66" t="s">
        <v>188</v>
      </c>
      <c r="D148" s="67"/>
      <c r="E148" s="73"/>
      <c r="F148" s="74"/>
      <c r="G148" s="70"/>
      <c r="H148" s="80"/>
      <c r="I148" s="66"/>
      <c r="J148" s="213" t="s">
        <v>347</v>
      </c>
      <c r="K148" s="45"/>
      <c r="L148" s="42"/>
      <c r="M148" s="77" t="s">
        <v>270</v>
      </c>
      <c r="N148" s="84"/>
      <c r="O148" s="153">
        <f>SUM(O137:O147)</f>
        <v>0</v>
      </c>
      <c r="P148" s="154">
        <f>P141+SUM(P145:P146)</f>
        <v>0</v>
      </c>
      <c r="Q148" s="154">
        <f>P148-O148</f>
        <v>0</v>
      </c>
      <c r="R148" s="155" t="str">
        <f t="shared" ref="R148:R149" si="11">IFERROR(Q148/O148,"")</f>
        <v/>
      </c>
      <c r="S148" s="77" t="s">
        <v>270</v>
      </c>
      <c r="T148" s="79"/>
      <c r="U148" s="45"/>
      <c r="V148" s="12"/>
    </row>
    <row r="149" spans="1:22" ht="15" customHeight="1">
      <c r="A149" s="12"/>
      <c r="B149" s="42"/>
      <c r="C149" s="71" t="s">
        <v>189</v>
      </c>
      <c r="D149" s="72"/>
      <c r="E149" s="73"/>
      <c r="F149" s="74"/>
      <c r="G149" s="75"/>
      <c r="H149" s="81"/>
      <c r="I149" s="71"/>
      <c r="J149" s="211" t="s">
        <v>308</v>
      </c>
      <c r="K149" s="45"/>
      <c r="L149" s="42"/>
      <c r="M149" s="77" t="s">
        <v>279</v>
      </c>
      <c r="N149" s="84"/>
      <c r="O149" s="153">
        <f>O148-O136</f>
        <v>0</v>
      </c>
      <c r="P149" s="154">
        <f>P148-P136</f>
        <v>0</v>
      </c>
      <c r="Q149" s="154">
        <f>P149-O149</f>
        <v>0</v>
      </c>
      <c r="R149" s="155" t="str">
        <f t="shared" si="11"/>
        <v/>
      </c>
      <c r="S149" s="77" t="s">
        <v>279</v>
      </c>
      <c r="T149" s="79"/>
      <c r="U149" s="45"/>
      <c r="V149" s="12"/>
    </row>
    <row r="150" spans="1:22" ht="15" customHeight="1">
      <c r="A150" s="12"/>
      <c r="B150" s="42"/>
      <c r="C150" s="71" t="s">
        <v>190</v>
      </c>
      <c r="D150" s="72"/>
      <c r="E150" s="73"/>
      <c r="F150" s="74"/>
      <c r="G150" s="75"/>
      <c r="H150" s="81"/>
      <c r="I150" s="71"/>
      <c r="J150" s="211" t="s">
        <v>297</v>
      </c>
      <c r="K150" s="45"/>
      <c r="L150" s="42"/>
      <c r="M150" s="113"/>
      <c r="N150" s="90"/>
      <c r="O150" s="114"/>
      <c r="P150" s="114"/>
      <c r="Q150" s="113"/>
      <c r="R150" s="115"/>
      <c r="S150" s="113"/>
      <c r="T150" s="113"/>
      <c r="U150" s="45"/>
      <c r="V150" s="12"/>
    </row>
    <row r="151" spans="1:22" ht="15" customHeight="1">
      <c r="A151" s="12"/>
      <c r="B151" s="42"/>
      <c r="C151" s="71" t="s">
        <v>191</v>
      </c>
      <c r="D151" s="72"/>
      <c r="E151" s="73"/>
      <c r="F151" s="74"/>
      <c r="G151" s="75"/>
      <c r="H151" s="81"/>
      <c r="I151" s="71"/>
      <c r="J151" s="211" t="s">
        <v>298</v>
      </c>
      <c r="K151" s="45"/>
      <c r="L151" s="42"/>
      <c r="M151" s="223" t="s">
        <v>321</v>
      </c>
      <c r="N151" s="224"/>
      <c r="O151" s="224"/>
      <c r="P151" s="224"/>
      <c r="Q151" s="224"/>
      <c r="R151" s="224"/>
      <c r="S151" s="224"/>
      <c r="T151" s="225"/>
      <c r="U151" s="45"/>
      <c r="V151" s="12"/>
    </row>
    <row r="152" spans="1:22" ht="15" customHeight="1">
      <c r="A152" s="12"/>
      <c r="B152" s="42"/>
      <c r="C152" s="71" t="s">
        <v>192</v>
      </c>
      <c r="D152" s="72"/>
      <c r="E152" s="73"/>
      <c r="F152" s="116">
        <f>SUM(F148:F151)</f>
        <v>0</v>
      </c>
      <c r="G152" s="75"/>
      <c r="H152" s="81"/>
      <c r="I152" s="109" t="s">
        <v>299</v>
      </c>
      <c r="J152" s="211"/>
      <c r="K152" s="45"/>
      <c r="L152" s="42"/>
      <c r="M152" s="14"/>
      <c r="N152" s="14"/>
      <c r="O152" s="122"/>
      <c r="P152" s="122"/>
      <c r="Q152" s="226" t="s">
        <v>320</v>
      </c>
      <c r="R152" s="227"/>
      <c r="S152" s="227"/>
      <c r="T152" s="228"/>
      <c r="U152" s="45"/>
      <c r="V152" s="12"/>
    </row>
    <row r="153" spans="1:22" ht="15" customHeight="1">
      <c r="A153" s="12"/>
      <c r="B153" s="42"/>
      <c r="C153" s="71" t="s">
        <v>193</v>
      </c>
      <c r="D153" s="72"/>
      <c r="E153" s="73"/>
      <c r="F153" s="74"/>
      <c r="G153" s="75"/>
      <c r="H153" s="81"/>
      <c r="I153" s="71"/>
      <c r="J153" s="211" t="s">
        <v>348</v>
      </c>
      <c r="K153" s="45"/>
      <c r="L153" s="42"/>
      <c r="M153" s="77" t="s">
        <v>316</v>
      </c>
      <c r="N153" s="118"/>
      <c r="O153" s="78"/>
      <c r="P153" s="120">
        <f>O149</f>
        <v>0</v>
      </c>
      <c r="Q153" s="286"/>
      <c r="R153" s="287"/>
      <c r="S153" s="287"/>
      <c r="T153" s="288"/>
      <c r="U153" s="45"/>
      <c r="V153" s="12"/>
    </row>
    <row r="154" spans="1:22" ht="15" customHeight="1">
      <c r="A154" s="12"/>
      <c r="B154" s="42"/>
      <c r="C154" s="71" t="s">
        <v>201</v>
      </c>
      <c r="D154" s="72"/>
      <c r="E154" s="73"/>
      <c r="F154" s="74"/>
      <c r="G154" s="75"/>
      <c r="H154" s="81"/>
      <c r="I154" s="71"/>
      <c r="J154" s="211" t="s">
        <v>300</v>
      </c>
      <c r="K154" s="45"/>
      <c r="L154" s="42"/>
      <c r="M154" s="71" t="s">
        <v>317</v>
      </c>
      <c r="N154" s="117"/>
      <c r="O154" s="72"/>
      <c r="P154" s="121"/>
      <c r="Q154" s="239"/>
      <c r="R154" s="240"/>
      <c r="S154" s="240"/>
      <c r="T154" s="241"/>
      <c r="U154" s="45"/>
      <c r="V154" s="12"/>
    </row>
    <row r="155" spans="1:22" ht="15" customHeight="1">
      <c r="A155" s="12"/>
      <c r="B155" s="42"/>
      <c r="C155" s="71" t="s">
        <v>187</v>
      </c>
      <c r="D155" s="82"/>
      <c r="E155" s="73"/>
      <c r="F155" s="74"/>
      <c r="G155" s="75"/>
      <c r="H155" s="81"/>
      <c r="I155" s="71"/>
      <c r="J155" s="211" t="s">
        <v>301</v>
      </c>
      <c r="K155" s="45"/>
      <c r="L155" s="42"/>
      <c r="M155" s="71" t="s">
        <v>319</v>
      </c>
      <c r="N155" s="117"/>
      <c r="O155" s="72"/>
      <c r="P155" s="121"/>
      <c r="Q155" s="239"/>
      <c r="R155" s="240"/>
      <c r="S155" s="240"/>
      <c r="T155" s="241"/>
      <c r="U155" s="45"/>
      <c r="V155" s="12"/>
    </row>
    <row r="156" spans="1:22" ht="15" customHeight="1">
      <c r="A156" s="12"/>
      <c r="B156" s="42"/>
      <c r="C156" s="71" t="s">
        <v>194</v>
      </c>
      <c r="D156" s="82"/>
      <c r="E156" s="73"/>
      <c r="F156" s="116">
        <f>SUM(F153:F155)</f>
        <v>0</v>
      </c>
      <c r="G156" s="75"/>
      <c r="H156" s="81"/>
      <c r="I156" s="109" t="s">
        <v>302</v>
      </c>
      <c r="J156" s="211"/>
      <c r="K156" s="45"/>
      <c r="L156" s="42"/>
      <c r="M156" s="71" t="s">
        <v>359</v>
      </c>
      <c r="N156" s="117"/>
      <c r="O156" s="72"/>
      <c r="P156" s="121"/>
      <c r="Q156" s="239"/>
      <c r="R156" s="240"/>
      <c r="S156" s="240"/>
      <c r="T156" s="241"/>
      <c r="U156" s="45"/>
      <c r="V156" s="12"/>
    </row>
    <row r="157" spans="1:22" ht="15" customHeight="1">
      <c r="A157" s="12"/>
      <c r="B157" s="42"/>
      <c r="C157" s="71" t="s">
        <v>195</v>
      </c>
      <c r="D157" s="82"/>
      <c r="E157" s="73"/>
      <c r="F157" s="116">
        <f>F152+F156</f>
        <v>0</v>
      </c>
      <c r="G157" s="75"/>
      <c r="H157" s="81"/>
      <c r="I157" s="109" t="s">
        <v>282</v>
      </c>
      <c r="J157" s="211"/>
      <c r="K157" s="45"/>
      <c r="L157" s="42"/>
      <c r="M157" s="71" t="s">
        <v>358</v>
      </c>
      <c r="N157" s="117"/>
      <c r="O157" s="72"/>
      <c r="P157" s="121"/>
      <c r="Q157" s="239"/>
      <c r="R157" s="240"/>
      <c r="S157" s="240"/>
      <c r="T157" s="241"/>
      <c r="U157" s="45"/>
      <c r="V157" s="12"/>
    </row>
    <row r="158" spans="1:22" ht="15" customHeight="1">
      <c r="A158" s="12"/>
      <c r="B158" s="42"/>
      <c r="C158" s="71" t="s">
        <v>196</v>
      </c>
      <c r="D158" s="82"/>
      <c r="E158" s="73"/>
      <c r="F158" s="74"/>
      <c r="G158" s="75"/>
      <c r="H158" s="81"/>
      <c r="I158" s="71"/>
      <c r="J158" s="211" t="s">
        <v>349</v>
      </c>
      <c r="K158" s="45"/>
      <c r="L158" s="42"/>
      <c r="M158" s="71" t="s">
        <v>360</v>
      </c>
      <c r="N158" s="117"/>
      <c r="O158" s="72"/>
      <c r="P158" s="121"/>
      <c r="Q158" s="239" t="s">
        <v>361</v>
      </c>
      <c r="R158" s="240"/>
      <c r="S158" s="240"/>
      <c r="T158" s="241"/>
      <c r="U158" s="45"/>
      <c r="V158" s="12"/>
    </row>
    <row r="159" spans="1:22" ht="15" customHeight="1">
      <c r="A159" s="12"/>
      <c r="B159" s="42"/>
      <c r="C159" s="71" t="s">
        <v>353</v>
      </c>
      <c r="D159" s="82"/>
      <c r="E159" s="73"/>
      <c r="F159" s="74"/>
      <c r="G159" s="75"/>
      <c r="H159" s="81"/>
      <c r="I159" s="71"/>
      <c r="J159" s="211" t="s">
        <v>309</v>
      </c>
      <c r="K159" s="45"/>
      <c r="L159" s="42"/>
      <c r="M159" s="77" t="s">
        <v>318</v>
      </c>
      <c r="N159" s="119"/>
      <c r="O159" s="84"/>
      <c r="P159" s="120">
        <f>SUM(P153:P158)</f>
        <v>0</v>
      </c>
      <c r="Q159" s="286"/>
      <c r="R159" s="287"/>
      <c r="S159" s="287"/>
      <c r="T159" s="288"/>
      <c r="U159" s="45"/>
      <c r="V159" s="12"/>
    </row>
    <row r="160" spans="1:22" ht="15" customHeight="1">
      <c r="A160" s="12"/>
      <c r="B160" s="42"/>
      <c r="C160" s="71"/>
      <c r="D160" s="82"/>
      <c r="E160" s="230"/>
      <c r="F160" s="74"/>
      <c r="G160" s="75"/>
      <c r="H160" s="81"/>
      <c r="I160" s="71"/>
      <c r="J160" s="211" t="s">
        <v>310</v>
      </c>
      <c r="K160" s="45"/>
      <c r="L160" s="42"/>
      <c r="M160" s="14"/>
      <c r="N160" s="14"/>
      <c r="O160" s="242" t="s">
        <v>362</v>
      </c>
      <c r="P160" s="244" t="str">
        <f>IF(OR(ROUND((P159-P149),2)&gt;2,ROUND((P159-P149),2)&lt;-2),"Error","Pass")</f>
        <v>Pass</v>
      </c>
      <c r="Q160" s="14"/>
      <c r="R160" s="14"/>
      <c r="S160" s="14"/>
      <c r="T160" s="14"/>
      <c r="U160" s="45"/>
      <c r="V160" s="12"/>
    </row>
    <row r="161" spans="1:22" ht="15" customHeight="1">
      <c r="A161" s="12"/>
      <c r="B161" s="42"/>
      <c r="C161" s="71"/>
      <c r="D161" s="82"/>
      <c r="E161" s="169"/>
      <c r="F161" s="74"/>
      <c r="G161" s="75"/>
      <c r="H161" s="81"/>
      <c r="I161" s="71"/>
      <c r="J161" s="211" t="s">
        <v>311</v>
      </c>
      <c r="K161" s="45"/>
      <c r="L161" s="42"/>
      <c r="M161" s="14"/>
      <c r="N161" s="14"/>
      <c r="O161" s="14"/>
      <c r="P161" s="14"/>
      <c r="Q161" s="14"/>
      <c r="R161" s="14"/>
      <c r="S161" s="14"/>
      <c r="T161" s="14"/>
      <c r="U161" s="45"/>
      <c r="V161" s="12"/>
    </row>
    <row r="162" spans="1:22" ht="15" customHeight="1">
      <c r="A162" s="12"/>
      <c r="B162" s="42"/>
      <c r="C162" s="71"/>
      <c r="D162" s="82"/>
      <c r="E162" s="169"/>
      <c r="F162" s="116">
        <f>SUM(F158:F161)</f>
        <v>0</v>
      </c>
      <c r="G162" s="75"/>
      <c r="H162" s="81"/>
      <c r="I162" s="109" t="s">
        <v>312</v>
      </c>
      <c r="J162" s="211"/>
      <c r="K162" s="45"/>
      <c r="L162" s="42"/>
      <c r="M162" s="14"/>
      <c r="N162" s="14"/>
      <c r="O162" s="14"/>
      <c r="P162" s="14"/>
      <c r="Q162" s="14"/>
      <c r="R162" s="14"/>
      <c r="S162" s="14"/>
      <c r="T162" s="14"/>
      <c r="U162" s="45"/>
      <c r="V162" s="12"/>
    </row>
    <row r="163" spans="1:22" ht="15" customHeight="1">
      <c r="A163" s="12"/>
      <c r="B163" s="42"/>
      <c r="C163" s="71"/>
      <c r="D163" s="82"/>
      <c r="E163" s="169"/>
      <c r="F163" s="74"/>
      <c r="G163" s="75"/>
      <c r="H163" s="81"/>
      <c r="I163" s="71"/>
      <c r="J163" s="211" t="s">
        <v>350</v>
      </c>
      <c r="K163" s="45"/>
      <c r="L163" s="42"/>
      <c r="M163" s="14"/>
      <c r="N163" s="14"/>
      <c r="O163" s="14"/>
      <c r="P163" s="14"/>
      <c r="Q163" s="14"/>
      <c r="R163" s="14"/>
      <c r="S163" s="14"/>
      <c r="T163" s="14"/>
      <c r="U163" s="45"/>
      <c r="V163" s="12"/>
    </row>
    <row r="164" spans="1:22" ht="15" customHeight="1">
      <c r="A164" s="12"/>
      <c r="B164" s="42"/>
      <c r="C164" s="71"/>
      <c r="D164" s="82"/>
      <c r="E164" s="169"/>
      <c r="F164" s="74"/>
      <c r="G164" s="75"/>
      <c r="H164" s="81"/>
      <c r="I164" s="71"/>
      <c r="J164" s="211" t="s">
        <v>313</v>
      </c>
      <c r="K164" s="45"/>
      <c r="L164" s="42"/>
      <c r="M164" s="14"/>
      <c r="N164" s="14"/>
      <c r="O164" s="14"/>
      <c r="P164" s="14"/>
      <c r="Q164" s="14"/>
      <c r="R164" s="14"/>
      <c r="S164" s="14"/>
      <c r="T164" s="14"/>
      <c r="U164" s="45"/>
      <c r="V164" s="12"/>
    </row>
    <row r="165" spans="1:22" ht="15" customHeight="1">
      <c r="A165" s="12"/>
      <c r="B165" s="42"/>
      <c r="C165" s="71"/>
      <c r="D165" s="82"/>
      <c r="E165" s="169"/>
      <c r="F165" s="74"/>
      <c r="G165" s="75"/>
      <c r="H165" s="81"/>
      <c r="I165" s="71"/>
      <c r="J165" s="211" t="s">
        <v>314</v>
      </c>
      <c r="K165" s="45"/>
      <c r="L165" s="42"/>
      <c r="M165" s="14"/>
      <c r="N165" s="14"/>
      <c r="O165" s="14"/>
      <c r="P165" s="14"/>
      <c r="Q165" s="14"/>
      <c r="R165" s="14"/>
      <c r="S165" s="14"/>
      <c r="T165" s="14"/>
      <c r="U165" s="45"/>
      <c r="V165" s="12"/>
    </row>
    <row r="166" spans="1:22" ht="15" customHeight="1">
      <c r="A166" s="12"/>
      <c r="B166" s="42"/>
      <c r="C166" s="71"/>
      <c r="D166" s="82"/>
      <c r="E166" s="169"/>
      <c r="F166" s="116">
        <f>SUM(F163:F165)</f>
        <v>0</v>
      </c>
      <c r="G166" s="75"/>
      <c r="H166" s="81"/>
      <c r="I166" s="109" t="s">
        <v>315</v>
      </c>
      <c r="J166" s="76"/>
      <c r="K166" s="45"/>
      <c r="L166" s="42"/>
      <c r="M166" s="14"/>
      <c r="N166" s="14"/>
      <c r="O166" s="14"/>
      <c r="P166" s="14"/>
      <c r="Q166" s="14"/>
      <c r="R166" s="14"/>
      <c r="S166" s="14"/>
      <c r="T166" s="14"/>
      <c r="U166" s="45"/>
      <c r="V166" s="12"/>
    </row>
    <row r="167" spans="1:22" ht="15" customHeight="1">
      <c r="A167" s="12"/>
      <c r="B167" s="42"/>
      <c r="C167" s="71"/>
      <c r="D167" s="82"/>
      <c r="E167" s="169"/>
      <c r="F167" s="116">
        <f>F162+F166</f>
        <v>0</v>
      </c>
      <c r="G167" s="75"/>
      <c r="H167" s="81"/>
      <c r="I167" s="109" t="s">
        <v>285</v>
      </c>
      <c r="J167" s="76"/>
      <c r="K167" s="45"/>
      <c r="L167" s="42"/>
      <c r="M167" s="14"/>
      <c r="N167" s="14"/>
      <c r="O167" s="14"/>
      <c r="P167" s="14"/>
      <c r="Q167" s="14"/>
      <c r="R167" s="14"/>
      <c r="S167" s="14"/>
      <c r="T167" s="14"/>
      <c r="U167" s="45"/>
      <c r="V167" s="12"/>
    </row>
    <row r="168" spans="1:22" ht="15" customHeight="1">
      <c r="A168" s="12"/>
      <c r="B168" s="42"/>
      <c r="C168" s="71"/>
      <c r="D168" s="82"/>
      <c r="E168" s="169"/>
      <c r="F168" s="74"/>
      <c r="G168" s="75"/>
      <c r="H168" s="81"/>
      <c r="I168" s="110" t="s">
        <v>357</v>
      </c>
      <c r="J168" s="83"/>
      <c r="K168" s="45"/>
      <c r="L168" s="42"/>
      <c r="M168" s="14"/>
      <c r="N168" s="14"/>
      <c r="O168" s="14"/>
      <c r="P168" s="14"/>
      <c r="Q168" s="14"/>
      <c r="R168" s="14"/>
      <c r="S168" s="14"/>
      <c r="T168" s="14"/>
      <c r="U168" s="45"/>
      <c r="V168" s="12"/>
    </row>
    <row r="169" spans="1:22" ht="15" customHeight="1">
      <c r="A169" s="12"/>
      <c r="B169" s="42"/>
      <c r="C169" s="77" t="s">
        <v>197</v>
      </c>
      <c r="D169" s="84"/>
      <c r="E169" s="153">
        <f>SUM(E148:E167)</f>
        <v>0</v>
      </c>
      <c r="F169" s="154">
        <f>F157+F167+F168</f>
        <v>0</v>
      </c>
      <c r="G169" s="154">
        <f>F169-E169</f>
        <v>0</v>
      </c>
      <c r="H169" s="155" t="str">
        <f t="shared" ref="H169:H170" si="12">IFERROR(G169/E169,"")</f>
        <v/>
      </c>
      <c r="I169" s="77" t="s">
        <v>197</v>
      </c>
      <c r="J169" s="79"/>
      <c r="K169" s="45"/>
      <c r="L169" s="42"/>
      <c r="M169" s="14"/>
      <c r="N169" s="14"/>
      <c r="O169" s="14"/>
      <c r="P169" s="14"/>
      <c r="Q169" s="14"/>
      <c r="R169" s="14"/>
      <c r="S169" s="14"/>
      <c r="T169" s="14"/>
      <c r="U169" s="45"/>
      <c r="V169" s="12"/>
    </row>
    <row r="170" spans="1:22" ht="15" customHeight="1">
      <c r="A170" s="12"/>
      <c r="B170" s="42"/>
      <c r="C170" s="77" t="s">
        <v>279</v>
      </c>
      <c r="D170" s="84"/>
      <c r="E170" s="153">
        <f>E169-E147</f>
        <v>0</v>
      </c>
      <c r="F170" s="154">
        <f>F169-F147</f>
        <v>0</v>
      </c>
      <c r="G170" s="154">
        <f>F170-E170</f>
        <v>0</v>
      </c>
      <c r="H170" s="155" t="str">
        <f t="shared" si="12"/>
        <v/>
      </c>
      <c r="I170" s="77" t="s">
        <v>279</v>
      </c>
      <c r="J170" s="79"/>
      <c r="K170" s="45"/>
      <c r="L170" s="42"/>
      <c r="M170" s="14"/>
      <c r="N170" s="14"/>
      <c r="O170" s="14"/>
      <c r="P170" s="14"/>
      <c r="Q170" s="14"/>
      <c r="R170" s="14"/>
      <c r="S170" s="14"/>
      <c r="T170" s="14"/>
      <c r="U170" s="45"/>
      <c r="V170" s="12"/>
    </row>
    <row r="171" spans="1:22" ht="15" customHeight="1">
      <c r="A171" s="12"/>
      <c r="B171" s="42"/>
      <c r="C171" s="62" t="s">
        <v>202</v>
      </c>
      <c r="D171" s="63"/>
      <c r="E171" s="56"/>
      <c r="F171" s="57"/>
      <c r="G171" s="62" t="s">
        <v>203</v>
      </c>
      <c r="H171" s="61"/>
      <c r="I171" s="64"/>
      <c r="J171" s="65"/>
      <c r="K171" s="45"/>
      <c r="L171" s="42"/>
      <c r="M171" s="14"/>
      <c r="N171" s="14"/>
      <c r="O171" s="14"/>
      <c r="P171" s="14"/>
      <c r="Q171" s="14"/>
      <c r="R171" s="14"/>
      <c r="S171" s="14"/>
      <c r="T171" s="14"/>
      <c r="U171" s="45"/>
      <c r="V171" s="12"/>
    </row>
    <row r="172" spans="1:22" ht="15" customHeight="1">
      <c r="A172" s="12"/>
      <c r="B172" s="42"/>
      <c r="C172" s="274"/>
      <c r="D172" s="275"/>
      <c r="E172" s="275"/>
      <c r="F172" s="276"/>
      <c r="G172" s="280"/>
      <c r="H172" s="281"/>
      <c r="I172" s="281"/>
      <c r="J172" s="282"/>
      <c r="K172" s="45"/>
      <c r="L172" s="42"/>
      <c r="M172" s="14"/>
      <c r="N172" s="14"/>
      <c r="O172" s="14"/>
      <c r="P172" s="14"/>
      <c r="Q172" s="14"/>
      <c r="R172" s="14"/>
      <c r="S172" s="14"/>
      <c r="T172" s="14"/>
      <c r="U172" s="45"/>
      <c r="V172" s="12"/>
    </row>
    <row r="173" spans="1:22" ht="15" customHeight="1">
      <c r="A173" s="12"/>
      <c r="B173" s="42"/>
      <c r="C173" s="274"/>
      <c r="D173" s="275"/>
      <c r="E173" s="275"/>
      <c r="F173" s="276"/>
      <c r="G173" s="280"/>
      <c r="H173" s="281"/>
      <c r="I173" s="281"/>
      <c r="J173" s="282"/>
      <c r="K173" s="45"/>
      <c r="L173" s="42"/>
      <c r="M173" s="14"/>
      <c r="N173" s="14"/>
      <c r="O173" s="14"/>
      <c r="P173" s="14"/>
      <c r="Q173" s="14"/>
      <c r="R173" s="14"/>
      <c r="S173" s="14"/>
      <c r="T173" s="14"/>
      <c r="U173" s="45"/>
      <c r="V173" s="12"/>
    </row>
    <row r="174" spans="1:22" ht="15" customHeight="1">
      <c r="A174" s="12"/>
      <c r="B174" s="42"/>
      <c r="C174" s="277"/>
      <c r="D174" s="278"/>
      <c r="E174" s="278"/>
      <c r="F174" s="279"/>
      <c r="G174" s="283"/>
      <c r="H174" s="284"/>
      <c r="I174" s="284"/>
      <c r="J174" s="285"/>
      <c r="K174" s="45"/>
      <c r="L174" s="42"/>
      <c r="M174" s="14"/>
      <c r="N174" s="14"/>
      <c r="O174" s="14"/>
      <c r="P174" s="14"/>
      <c r="Q174" s="14"/>
      <c r="R174" s="14"/>
      <c r="S174" s="14"/>
      <c r="T174" s="14"/>
      <c r="U174" s="45"/>
      <c r="V174" s="12"/>
    </row>
    <row r="175" spans="1:22" s="216" customFormat="1" ht="6.75" customHeight="1">
      <c r="A175" s="14"/>
      <c r="B175" s="42"/>
      <c r="C175" s="14"/>
      <c r="D175" s="14"/>
      <c r="E175" s="14"/>
      <c r="F175" s="14"/>
      <c r="G175" s="14"/>
      <c r="H175" s="14"/>
      <c r="I175" s="14"/>
      <c r="J175" s="14"/>
      <c r="K175" s="45"/>
      <c r="L175" s="42"/>
      <c r="M175" s="14"/>
      <c r="N175" s="14"/>
      <c r="O175" s="14"/>
      <c r="P175" s="14"/>
      <c r="Q175" s="14"/>
      <c r="R175" s="14"/>
      <c r="S175" s="14"/>
      <c r="T175" s="14"/>
      <c r="U175" s="45"/>
      <c r="V175" s="14"/>
    </row>
    <row r="176" spans="1:22" ht="15" customHeight="1">
      <c r="A176" s="12"/>
      <c r="B176" s="50"/>
      <c r="C176" s="232"/>
      <c r="D176" s="233"/>
      <c r="E176" s="233"/>
      <c r="F176" s="234"/>
      <c r="G176" s="234"/>
      <c r="H176" s="232"/>
      <c r="I176" s="232"/>
      <c r="J176" s="51"/>
      <c r="K176" s="53"/>
      <c r="L176" s="50"/>
      <c r="M176" s="232"/>
      <c r="N176" s="233"/>
      <c r="O176" s="233"/>
      <c r="P176" s="234"/>
      <c r="Q176" s="234"/>
      <c r="R176" s="232"/>
      <c r="S176" s="232"/>
      <c r="T176" s="51"/>
      <c r="U176" s="53"/>
      <c r="V176" s="12"/>
    </row>
    <row r="177" spans="1:22" ht="15" customHeight="1">
      <c r="A177" s="12"/>
      <c r="B177" s="42"/>
      <c r="C177" s="14"/>
      <c r="D177" s="14"/>
      <c r="E177" s="14"/>
      <c r="F177" s="14"/>
      <c r="G177" s="14"/>
      <c r="H177" s="14"/>
      <c r="I177" s="14"/>
      <c r="J177" s="14"/>
      <c r="K177" s="45"/>
      <c r="L177" s="42"/>
      <c r="M177" s="14"/>
      <c r="N177" s="14"/>
      <c r="O177" s="14"/>
      <c r="P177" s="14"/>
      <c r="Q177" s="14"/>
      <c r="R177" s="14"/>
      <c r="S177" s="14"/>
      <c r="T177" s="14"/>
      <c r="U177" s="45"/>
      <c r="V177" s="12"/>
    </row>
    <row r="178" spans="1:22" ht="15" customHeight="1">
      <c r="A178" s="12"/>
      <c r="B178" s="42"/>
      <c r="C178" s="77" t="s">
        <v>253</v>
      </c>
      <c r="D178" s="289">
        <f>INFO!$E$29</f>
        <v>0</v>
      </c>
      <c r="E178" s="290"/>
      <c r="F178" s="289">
        <f>INFO!$G$29</f>
        <v>0</v>
      </c>
      <c r="G178" s="291"/>
      <c r="H178" s="291"/>
      <c r="I178" s="291"/>
      <c r="J178" s="290"/>
      <c r="K178" s="45"/>
      <c r="L178" s="42"/>
      <c r="M178" s="77" t="s">
        <v>253</v>
      </c>
      <c r="N178" s="289">
        <f>INFO!$E$29</f>
        <v>0</v>
      </c>
      <c r="O178" s="290"/>
      <c r="P178" s="289">
        <f>INFO!$G$29</f>
        <v>0</v>
      </c>
      <c r="Q178" s="291"/>
      <c r="R178" s="291"/>
      <c r="S178" s="291"/>
      <c r="T178" s="290"/>
      <c r="U178" s="45"/>
      <c r="V178" s="12"/>
    </row>
    <row r="179" spans="1:22" ht="15" customHeight="1">
      <c r="A179" s="12"/>
      <c r="B179" s="42"/>
      <c r="C179" s="77" t="s">
        <v>181</v>
      </c>
      <c r="D179" s="140" t="s">
        <v>182</v>
      </c>
      <c r="E179" s="141">
        <f>INFO!$F$30</f>
        <v>0</v>
      </c>
      <c r="F179" s="140" t="s">
        <v>183</v>
      </c>
      <c r="G179" s="141">
        <f>INFO!$H$30</f>
        <v>0</v>
      </c>
      <c r="H179" s="142"/>
      <c r="I179" s="143"/>
      <c r="J179" s="144"/>
      <c r="K179" s="45"/>
      <c r="L179" s="42"/>
      <c r="M179" s="77" t="s">
        <v>181</v>
      </c>
      <c r="N179" s="140" t="s">
        <v>182</v>
      </c>
      <c r="O179" s="141">
        <f>INFO!$F$30</f>
        <v>0</v>
      </c>
      <c r="P179" s="140" t="s">
        <v>183</v>
      </c>
      <c r="Q179" s="141">
        <f>INFO!$H$30</f>
        <v>0</v>
      </c>
      <c r="R179" s="142"/>
      <c r="S179" s="143"/>
      <c r="T179" s="144"/>
      <c r="U179" s="45"/>
      <c r="V179" s="12"/>
    </row>
    <row r="180" spans="1:22" ht="15" customHeight="1">
      <c r="A180" s="12"/>
      <c r="B180" s="42"/>
      <c r="C180" s="205" t="s">
        <v>184</v>
      </c>
      <c r="D180" s="206"/>
      <c r="E180" s="206"/>
      <c r="F180" s="206"/>
      <c r="G180" s="206"/>
      <c r="H180" s="206"/>
      <c r="I180" s="206"/>
      <c r="J180" s="207"/>
      <c r="K180" s="45"/>
      <c r="L180" s="42"/>
      <c r="M180" s="205" t="s">
        <v>184</v>
      </c>
      <c r="N180" s="206"/>
      <c r="O180" s="206"/>
      <c r="P180" s="206"/>
      <c r="Q180" s="206"/>
      <c r="R180" s="206"/>
      <c r="S180" s="206"/>
      <c r="T180" s="207"/>
      <c r="U180" s="45"/>
      <c r="V180" s="12"/>
    </row>
    <row r="181" spans="1:22" ht="15" customHeight="1">
      <c r="A181" s="12"/>
      <c r="B181" s="42"/>
      <c r="C181" s="214" t="s">
        <v>171</v>
      </c>
      <c r="D181" s="197"/>
      <c r="E181" s="197"/>
      <c r="F181" s="197"/>
      <c r="G181" s="197"/>
      <c r="H181" s="197"/>
      <c r="I181" s="197"/>
      <c r="J181" s="198"/>
      <c r="K181" s="45"/>
      <c r="L181" s="42"/>
      <c r="M181" s="214" t="s">
        <v>171</v>
      </c>
      <c r="N181" s="197"/>
      <c r="O181" s="197"/>
      <c r="P181" s="197"/>
      <c r="Q181" s="197"/>
      <c r="R181" s="197"/>
      <c r="S181" s="197"/>
      <c r="T181" s="198"/>
      <c r="U181" s="45"/>
      <c r="V181" s="12"/>
    </row>
    <row r="182" spans="1:22" ht="15" customHeight="1">
      <c r="A182" s="12"/>
      <c r="B182" s="42"/>
      <c r="C182" s="14"/>
      <c r="D182" s="14"/>
      <c r="E182" s="58" t="s">
        <v>185</v>
      </c>
      <c r="F182" s="59" t="s">
        <v>186</v>
      </c>
      <c r="G182" s="59" t="s">
        <v>2</v>
      </c>
      <c r="H182" s="60" t="s">
        <v>3</v>
      </c>
      <c r="I182" s="15"/>
      <c r="J182" s="15"/>
      <c r="K182" s="45"/>
      <c r="L182" s="42"/>
      <c r="M182" s="14"/>
      <c r="N182" s="14"/>
      <c r="O182" s="58" t="s">
        <v>185</v>
      </c>
      <c r="P182" s="59" t="s">
        <v>186</v>
      </c>
      <c r="Q182" s="59" t="s">
        <v>2</v>
      </c>
      <c r="R182" s="60" t="s">
        <v>3</v>
      </c>
      <c r="S182" s="15"/>
      <c r="T182" s="15"/>
      <c r="U182" s="45"/>
      <c r="V182" s="12"/>
    </row>
    <row r="183" spans="1:22" ht="15" customHeight="1">
      <c r="A183" s="12"/>
      <c r="B183" s="42"/>
      <c r="C183" s="66" t="s">
        <v>176</v>
      </c>
      <c r="D183" s="67"/>
      <c r="E183" s="68"/>
      <c r="F183" s="69"/>
      <c r="G183" s="70"/>
      <c r="H183" s="70"/>
      <c r="I183" s="66"/>
      <c r="J183" s="213" t="s">
        <v>339</v>
      </c>
      <c r="K183" s="45"/>
      <c r="L183" s="42"/>
      <c r="M183" s="66" t="s">
        <v>176</v>
      </c>
      <c r="N183" s="67"/>
      <c r="O183" s="70">
        <f>E183</f>
        <v>0</v>
      </c>
      <c r="P183" s="70">
        <f>F193-F214</f>
        <v>0</v>
      </c>
      <c r="Q183" s="70"/>
      <c r="R183" s="70"/>
      <c r="S183" s="66"/>
      <c r="T183" s="213" t="s">
        <v>340</v>
      </c>
      <c r="U183" s="45"/>
      <c r="V183" s="12"/>
    </row>
    <row r="184" spans="1:22" ht="15" customHeight="1">
      <c r="A184" s="12"/>
      <c r="B184" s="42"/>
      <c r="C184" s="71" t="s">
        <v>177</v>
      </c>
      <c r="D184" s="72"/>
      <c r="E184" s="73"/>
      <c r="F184" s="74"/>
      <c r="G184" s="75"/>
      <c r="H184" s="75"/>
      <c r="I184" s="71"/>
      <c r="J184" s="211" t="s">
        <v>307</v>
      </c>
      <c r="K184" s="45"/>
      <c r="L184" s="42"/>
      <c r="M184" s="71" t="s">
        <v>177</v>
      </c>
      <c r="N184" s="72"/>
      <c r="O184" s="75">
        <f>E184</f>
        <v>0</v>
      </c>
      <c r="P184" s="75">
        <f>F194-F215</f>
        <v>0</v>
      </c>
      <c r="Q184" s="75"/>
      <c r="R184" s="75"/>
      <c r="S184" s="71"/>
      <c r="T184" s="211" t="s">
        <v>271</v>
      </c>
      <c r="U184" s="45"/>
      <c r="V184" s="12"/>
    </row>
    <row r="185" spans="1:22" ht="15" customHeight="1">
      <c r="A185" s="12"/>
      <c r="B185" s="42"/>
      <c r="C185" s="71" t="s">
        <v>178</v>
      </c>
      <c r="D185" s="72"/>
      <c r="E185" s="73"/>
      <c r="F185" s="74"/>
      <c r="G185" s="75"/>
      <c r="H185" s="75"/>
      <c r="I185" s="71"/>
      <c r="J185" s="211" t="s">
        <v>288</v>
      </c>
      <c r="K185" s="45"/>
      <c r="L185" s="42"/>
      <c r="M185" s="71" t="s">
        <v>195</v>
      </c>
      <c r="N185" s="82"/>
      <c r="O185" s="75">
        <f>-E213</f>
        <v>0</v>
      </c>
      <c r="P185" s="75">
        <f>F195-F216</f>
        <v>0</v>
      </c>
      <c r="Q185" s="75"/>
      <c r="R185" s="75"/>
      <c r="S185" s="71"/>
      <c r="T185" s="211" t="s">
        <v>272</v>
      </c>
      <c r="U185" s="45"/>
      <c r="V185" s="12"/>
    </row>
    <row r="186" spans="1:22" ht="15" customHeight="1">
      <c r="A186" s="12"/>
      <c r="B186" s="42"/>
      <c r="C186" s="71" t="s">
        <v>179</v>
      </c>
      <c r="D186" s="72"/>
      <c r="E186" s="73"/>
      <c r="F186" s="74"/>
      <c r="G186" s="75"/>
      <c r="H186" s="75"/>
      <c r="I186" s="71"/>
      <c r="J186" s="211" t="s">
        <v>289</v>
      </c>
      <c r="K186" s="45"/>
      <c r="L186" s="42"/>
      <c r="M186" s="71" t="s">
        <v>196</v>
      </c>
      <c r="N186" s="82"/>
      <c r="O186" s="75">
        <f>-E214</f>
        <v>0</v>
      </c>
      <c r="P186" s="75">
        <f>F196-F217</f>
        <v>0</v>
      </c>
      <c r="Q186" s="75"/>
      <c r="R186" s="75"/>
      <c r="S186" s="71"/>
      <c r="T186" s="211" t="s">
        <v>273</v>
      </c>
      <c r="U186" s="45"/>
      <c r="V186" s="12"/>
    </row>
    <row r="187" spans="1:22" ht="15" customHeight="1">
      <c r="A187" s="12"/>
      <c r="B187" s="42"/>
      <c r="C187" s="71" t="s">
        <v>354</v>
      </c>
      <c r="D187" s="72"/>
      <c r="E187" s="73"/>
      <c r="F187" s="116">
        <f>SUM(F183:F186)</f>
        <v>0</v>
      </c>
      <c r="G187" s="75"/>
      <c r="H187" s="75"/>
      <c r="I187" s="109" t="s">
        <v>290</v>
      </c>
      <c r="J187" s="211"/>
      <c r="K187" s="45"/>
      <c r="L187" s="42"/>
      <c r="M187" s="71"/>
      <c r="N187" s="82"/>
      <c r="O187" s="75"/>
      <c r="P187" s="116">
        <f>SUM(P183:P186)</f>
        <v>0</v>
      </c>
      <c r="Q187" s="75"/>
      <c r="R187" s="75"/>
      <c r="S187" s="109" t="s">
        <v>274</v>
      </c>
      <c r="T187" s="211"/>
      <c r="U187" s="45"/>
      <c r="V187" s="12"/>
    </row>
    <row r="188" spans="1:22" ht="15" customHeight="1">
      <c r="A188" s="12"/>
      <c r="B188" s="42"/>
      <c r="C188" s="71"/>
      <c r="D188" s="72"/>
      <c r="E188" s="169"/>
      <c r="F188" s="74"/>
      <c r="G188" s="75"/>
      <c r="H188" s="75"/>
      <c r="I188" s="71"/>
      <c r="J188" s="211" t="s">
        <v>341</v>
      </c>
      <c r="K188" s="45"/>
      <c r="L188" s="42"/>
      <c r="M188" s="71"/>
      <c r="N188" s="82"/>
      <c r="O188" s="75"/>
      <c r="P188" s="75">
        <f>F198-F219</f>
        <v>0</v>
      </c>
      <c r="Q188" s="75"/>
      <c r="R188" s="75"/>
      <c r="S188" s="71"/>
      <c r="T188" s="211" t="s">
        <v>342</v>
      </c>
      <c r="U188" s="45"/>
      <c r="V188" s="12"/>
    </row>
    <row r="189" spans="1:22" ht="15" customHeight="1">
      <c r="A189" s="12"/>
      <c r="B189" s="42"/>
      <c r="C189" s="71"/>
      <c r="D189" s="72"/>
      <c r="E189" s="169"/>
      <c r="F189" s="74"/>
      <c r="G189" s="75"/>
      <c r="H189" s="75"/>
      <c r="I189" s="71"/>
      <c r="J189" s="211" t="s">
        <v>291</v>
      </c>
      <c r="K189" s="45"/>
      <c r="L189" s="42"/>
      <c r="M189" s="71"/>
      <c r="N189" s="82"/>
      <c r="O189" s="75"/>
      <c r="P189" s="75">
        <f>F199-F220</f>
        <v>0</v>
      </c>
      <c r="Q189" s="75"/>
      <c r="R189" s="75"/>
      <c r="S189" s="71"/>
      <c r="T189" s="211" t="s">
        <v>204</v>
      </c>
      <c r="U189" s="45"/>
      <c r="V189" s="12"/>
    </row>
    <row r="190" spans="1:22" ht="15" customHeight="1">
      <c r="A190" s="12"/>
      <c r="B190" s="42"/>
      <c r="C190" s="71"/>
      <c r="D190" s="72"/>
      <c r="E190" s="169"/>
      <c r="F190" s="74"/>
      <c r="G190" s="75"/>
      <c r="H190" s="75"/>
      <c r="I190" s="71"/>
      <c r="J190" s="211" t="s">
        <v>292</v>
      </c>
      <c r="K190" s="45"/>
      <c r="L190" s="42"/>
      <c r="M190" s="71"/>
      <c r="N190" s="72"/>
      <c r="O190" s="75"/>
      <c r="P190" s="75">
        <f>F200-F221</f>
        <v>0</v>
      </c>
      <c r="Q190" s="75"/>
      <c r="R190" s="75"/>
      <c r="S190" s="71"/>
      <c r="T190" s="211" t="s">
        <v>205</v>
      </c>
      <c r="U190" s="45"/>
      <c r="V190" s="12"/>
    </row>
    <row r="191" spans="1:22" ht="15" customHeight="1">
      <c r="A191" s="12"/>
      <c r="B191" s="42"/>
      <c r="C191" s="71"/>
      <c r="D191" s="72"/>
      <c r="E191" s="169"/>
      <c r="F191" s="116">
        <f>SUM(F188:F190)</f>
        <v>0</v>
      </c>
      <c r="G191" s="75"/>
      <c r="H191" s="75"/>
      <c r="I191" s="109" t="s">
        <v>293</v>
      </c>
      <c r="J191" s="211"/>
      <c r="K191" s="45"/>
      <c r="L191" s="42"/>
      <c r="M191" s="71"/>
      <c r="N191" s="72"/>
      <c r="O191" s="75"/>
      <c r="P191" s="116">
        <f>SUM(P188:P190)</f>
        <v>0</v>
      </c>
      <c r="Q191" s="75"/>
      <c r="R191" s="75"/>
      <c r="S191" s="109" t="s">
        <v>275</v>
      </c>
      <c r="T191" s="211"/>
      <c r="U191" s="45"/>
      <c r="V191" s="12"/>
    </row>
    <row r="192" spans="1:22" ht="15" customHeight="1">
      <c r="A192" s="12"/>
      <c r="B192" s="42"/>
      <c r="C192" s="71"/>
      <c r="D192" s="72"/>
      <c r="E192" s="169"/>
      <c r="F192" s="116">
        <f>F191+F187</f>
        <v>0</v>
      </c>
      <c r="G192" s="75"/>
      <c r="H192" s="75"/>
      <c r="I192" s="109" t="s">
        <v>283</v>
      </c>
      <c r="J192" s="211"/>
      <c r="K192" s="45"/>
      <c r="L192" s="42"/>
      <c r="M192" s="77" t="s">
        <v>269</v>
      </c>
      <c r="N192" s="78"/>
      <c r="O192" s="153">
        <f>SUM(O183:O191)</f>
        <v>0</v>
      </c>
      <c r="P192" s="154">
        <f>P187+P191</f>
        <v>0</v>
      </c>
      <c r="Q192" s="154">
        <f>P192-O192</f>
        <v>0</v>
      </c>
      <c r="R192" s="155" t="str">
        <f>IFERROR(Q192/O192,"")</f>
        <v/>
      </c>
      <c r="S192" s="77" t="s">
        <v>269</v>
      </c>
      <c r="T192" s="215"/>
      <c r="U192" s="45"/>
      <c r="V192" s="12"/>
    </row>
    <row r="193" spans="1:22" ht="15" customHeight="1">
      <c r="A193" s="12"/>
      <c r="B193" s="42"/>
      <c r="C193" s="71"/>
      <c r="D193" s="72"/>
      <c r="E193" s="169"/>
      <c r="F193" s="74"/>
      <c r="G193" s="75"/>
      <c r="H193" s="75"/>
      <c r="I193" s="71"/>
      <c r="J193" s="211" t="s">
        <v>343</v>
      </c>
      <c r="K193" s="45"/>
      <c r="L193" s="42"/>
      <c r="M193" s="66" t="s">
        <v>188</v>
      </c>
      <c r="N193" s="67"/>
      <c r="O193" s="75">
        <f>E204</f>
        <v>0</v>
      </c>
      <c r="P193" s="75">
        <f>F204-F183</f>
        <v>0</v>
      </c>
      <c r="Q193" s="70"/>
      <c r="R193" s="80"/>
      <c r="S193" s="66"/>
      <c r="T193" s="213" t="s">
        <v>344</v>
      </c>
      <c r="U193" s="45"/>
      <c r="V193" s="12"/>
    </row>
    <row r="194" spans="1:22" ht="15" customHeight="1">
      <c r="A194" s="12"/>
      <c r="B194" s="42"/>
      <c r="C194" s="71"/>
      <c r="D194" s="72"/>
      <c r="E194" s="169"/>
      <c r="F194" s="74"/>
      <c r="G194" s="75"/>
      <c r="H194" s="75"/>
      <c r="I194" s="71"/>
      <c r="J194" s="211" t="s">
        <v>306</v>
      </c>
      <c r="K194" s="45"/>
      <c r="L194" s="42"/>
      <c r="M194" s="71" t="s">
        <v>189</v>
      </c>
      <c r="N194" s="72"/>
      <c r="O194" s="75">
        <f t="shared" ref="O194:O199" si="13">E205</f>
        <v>0</v>
      </c>
      <c r="P194" s="75">
        <f>F205-F184</f>
        <v>0</v>
      </c>
      <c r="Q194" s="75"/>
      <c r="R194" s="81"/>
      <c r="S194" s="71"/>
      <c r="T194" s="211" t="s">
        <v>268</v>
      </c>
      <c r="U194" s="45"/>
      <c r="V194" s="12"/>
    </row>
    <row r="195" spans="1:22" ht="15" customHeight="1">
      <c r="A195" s="12"/>
      <c r="B195" s="42"/>
      <c r="C195" s="71"/>
      <c r="D195" s="72"/>
      <c r="E195" s="169"/>
      <c r="F195" s="74"/>
      <c r="G195" s="75"/>
      <c r="H195" s="75"/>
      <c r="I195" s="71"/>
      <c r="J195" s="211" t="s">
        <v>294</v>
      </c>
      <c r="K195" s="45"/>
      <c r="L195" s="42"/>
      <c r="M195" s="71" t="s">
        <v>190</v>
      </c>
      <c r="N195" s="72"/>
      <c r="O195" s="75">
        <f t="shared" si="13"/>
        <v>0</v>
      </c>
      <c r="P195" s="75">
        <f>F206-F185</f>
        <v>0</v>
      </c>
      <c r="Q195" s="75"/>
      <c r="R195" s="81"/>
      <c r="S195" s="71"/>
      <c r="T195" s="211" t="s">
        <v>198</v>
      </c>
      <c r="U195" s="45"/>
      <c r="V195" s="12"/>
    </row>
    <row r="196" spans="1:22" ht="15" customHeight="1">
      <c r="A196" s="12"/>
      <c r="B196" s="42"/>
      <c r="C196" s="71"/>
      <c r="D196" s="72"/>
      <c r="E196" s="169"/>
      <c r="F196" s="74"/>
      <c r="G196" s="75"/>
      <c r="H196" s="75"/>
      <c r="I196" s="71"/>
      <c r="J196" s="211" t="s">
        <v>295</v>
      </c>
      <c r="K196" s="45"/>
      <c r="L196" s="42"/>
      <c r="M196" s="71" t="s">
        <v>191</v>
      </c>
      <c r="N196" s="72"/>
      <c r="O196" s="75">
        <f t="shared" si="13"/>
        <v>0</v>
      </c>
      <c r="P196" s="75">
        <f>F207-F186</f>
        <v>0</v>
      </c>
      <c r="Q196" s="75"/>
      <c r="R196" s="81"/>
      <c r="S196" s="71"/>
      <c r="T196" s="211" t="s">
        <v>199</v>
      </c>
      <c r="U196" s="45"/>
      <c r="V196" s="12"/>
    </row>
    <row r="197" spans="1:22" ht="15" customHeight="1">
      <c r="A197" s="12"/>
      <c r="B197" s="42"/>
      <c r="C197" s="71"/>
      <c r="D197" s="72"/>
      <c r="E197" s="169"/>
      <c r="F197" s="116">
        <f>SUM(F193:F196)</f>
        <v>0</v>
      </c>
      <c r="G197" s="75"/>
      <c r="H197" s="75"/>
      <c r="I197" s="109" t="s">
        <v>296</v>
      </c>
      <c r="J197" s="211"/>
      <c r="K197" s="45"/>
      <c r="L197" s="42"/>
      <c r="M197" s="71" t="s">
        <v>192</v>
      </c>
      <c r="N197" s="72"/>
      <c r="O197" s="75">
        <f t="shared" si="13"/>
        <v>0</v>
      </c>
      <c r="P197" s="116">
        <f>SUM(P193:P196)</f>
        <v>0</v>
      </c>
      <c r="Q197" s="75"/>
      <c r="R197" s="81"/>
      <c r="S197" s="109" t="s">
        <v>200</v>
      </c>
      <c r="T197" s="211"/>
      <c r="U197" s="45"/>
      <c r="V197" s="12"/>
    </row>
    <row r="198" spans="1:22" ht="15" customHeight="1">
      <c r="A198" s="12"/>
      <c r="B198" s="42"/>
      <c r="C198" s="71"/>
      <c r="D198" s="72"/>
      <c r="E198" s="169"/>
      <c r="F198" s="74"/>
      <c r="G198" s="75"/>
      <c r="H198" s="75"/>
      <c r="I198" s="71"/>
      <c r="J198" s="211" t="s">
        <v>345</v>
      </c>
      <c r="K198" s="45"/>
      <c r="L198" s="42"/>
      <c r="M198" s="71" t="s">
        <v>193</v>
      </c>
      <c r="N198" s="72"/>
      <c r="O198" s="75">
        <f t="shared" si="13"/>
        <v>0</v>
      </c>
      <c r="P198" s="75">
        <f>F209-F188</f>
        <v>0</v>
      </c>
      <c r="Q198" s="75"/>
      <c r="R198" s="81"/>
      <c r="S198" s="71"/>
      <c r="T198" s="211" t="s">
        <v>346</v>
      </c>
      <c r="U198" s="45"/>
      <c r="V198" s="12"/>
    </row>
    <row r="199" spans="1:22" ht="15" customHeight="1">
      <c r="A199" s="12"/>
      <c r="B199" s="42"/>
      <c r="C199" s="71"/>
      <c r="D199" s="72"/>
      <c r="E199" s="169"/>
      <c r="F199" s="74"/>
      <c r="G199" s="75"/>
      <c r="H199" s="75"/>
      <c r="I199" s="71"/>
      <c r="J199" s="211" t="s">
        <v>304</v>
      </c>
      <c r="K199" s="45"/>
      <c r="L199" s="42"/>
      <c r="M199" s="71" t="s">
        <v>201</v>
      </c>
      <c r="N199" s="72"/>
      <c r="O199" s="75">
        <f t="shared" si="13"/>
        <v>0</v>
      </c>
      <c r="P199" s="75">
        <f>F210-F189</f>
        <v>0</v>
      </c>
      <c r="Q199" s="75"/>
      <c r="R199" s="81"/>
      <c r="S199" s="71"/>
      <c r="T199" s="211" t="s">
        <v>277</v>
      </c>
      <c r="U199" s="45"/>
      <c r="V199" s="12"/>
    </row>
    <row r="200" spans="1:22" ht="15" customHeight="1">
      <c r="A200" s="12"/>
      <c r="B200" s="42"/>
      <c r="C200" s="71"/>
      <c r="D200" s="72"/>
      <c r="E200" s="169"/>
      <c r="F200" s="74"/>
      <c r="G200" s="75"/>
      <c r="H200" s="75"/>
      <c r="I200" s="71"/>
      <c r="J200" s="211" t="s">
        <v>305</v>
      </c>
      <c r="K200" s="45"/>
      <c r="L200" s="42"/>
      <c r="M200" s="71" t="s">
        <v>187</v>
      </c>
      <c r="N200" s="72"/>
      <c r="O200" s="75">
        <f>E211</f>
        <v>0</v>
      </c>
      <c r="P200" s="75">
        <f>F211-F190</f>
        <v>0</v>
      </c>
      <c r="Q200" s="75"/>
      <c r="R200" s="81"/>
      <c r="S200" s="71"/>
      <c r="T200" s="211" t="s">
        <v>278</v>
      </c>
      <c r="U200" s="45"/>
      <c r="V200" s="12"/>
    </row>
    <row r="201" spans="1:22" ht="15" customHeight="1">
      <c r="A201" s="12"/>
      <c r="B201" s="42"/>
      <c r="C201" s="71"/>
      <c r="D201" s="72"/>
      <c r="E201" s="169"/>
      <c r="F201" s="116">
        <f>SUM(F198:F200)</f>
        <v>0</v>
      </c>
      <c r="G201" s="75"/>
      <c r="H201" s="75"/>
      <c r="I201" s="109" t="s">
        <v>303</v>
      </c>
      <c r="J201" s="76"/>
      <c r="K201" s="45"/>
      <c r="L201" s="42"/>
      <c r="M201" s="71" t="s">
        <v>355</v>
      </c>
      <c r="N201" s="82"/>
      <c r="O201" s="75">
        <f>E212+E215</f>
        <v>0</v>
      </c>
      <c r="P201" s="116">
        <f>SUM(P198:P200)</f>
        <v>0</v>
      </c>
      <c r="Q201" s="75"/>
      <c r="R201" s="81"/>
      <c r="S201" s="109" t="s">
        <v>276</v>
      </c>
      <c r="T201" s="211"/>
      <c r="U201" s="45"/>
      <c r="V201" s="12"/>
    </row>
    <row r="202" spans="1:22" ht="15" customHeight="1">
      <c r="A202" s="12"/>
      <c r="B202" s="42"/>
      <c r="C202" s="71"/>
      <c r="D202" s="72"/>
      <c r="E202" s="169"/>
      <c r="F202" s="116">
        <f>F201+F197</f>
        <v>0</v>
      </c>
      <c r="G202" s="75"/>
      <c r="H202" s="75"/>
      <c r="I202" s="110" t="s">
        <v>287</v>
      </c>
      <c r="J202" s="83"/>
      <c r="K202" s="45"/>
      <c r="L202" s="42"/>
      <c r="M202" s="71" t="s">
        <v>179</v>
      </c>
      <c r="N202" s="72"/>
      <c r="O202" s="75">
        <f>-E186</f>
        <v>0</v>
      </c>
      <c r="P202" s="116">
        <f>F224</f>
        <v>0</v>
      </c>
      <c r="Q202" s="75"/>
      <c r="R202" s="81"/>
      <c r="S202" s="109" t="s">
        <v>357</v>
      </c>
      <c r="T202" s="211"/>
      <c r="U202" s="45"/>
      <c r="V202" s="12"/>
    </row>
    <row r="203" spans="1:22" ht="15" customHeight="1">
      <c r="A203" s="12"/>
      <c r="B203" s="42"/>
      <c r="C203" s="77" t="s">
        <v>180</v>
      </c>
      <c r="D203" s="78"/>
      <c r="E203" s="153">
        <f>SUM(E183:E187)</f>
        <v>0</v>
      </c>
      <c r="F203" s="154">
        <f>F202+F192</f>
        <v>0</v>
      </c>
      <c r="G203" s="154">
        <f>F203-E203</f>
        <v>0</v>
      </c>
      <c r="H203" s="155" t="str">
        <f>IFERROR(G203/E203,"")</f>
        <v/>
      </c>
      <c r="I203" s="77" t="s">
        <v>180</v>
      </c>
      <c r="J203" s="79"/>
      <c r="K203" s="45"/>
      <c r="L203" s="42"/>
      <c r="M203" s="71" t="s">
        <v>356</v>
      </c>
      <c r="N203" s="72"/>
      <c r="O203" s="75">
        <f>-E185-E187</f>
        <v>0</v>
      </c>
      <c r="S203" s="71"/>
      <c r="T203" s="211"/>
      <c r="U203" s="45"/>
      <c r="V203" s="12"/>
    </row>
    <row r="204" spans="1:22" ht="15" customHeight="1">
      <c r="A204" s="12"/>
      <c r="B204" s="42"/>
      <c r="C204" s="66" t="s">
        <v>188</v>
      </c>
      <c r="D204" s="67"/>
      <c r="E204" s="73"/>
      <c r="F204" s="74"/>
      <c r="G204" s="70"/>
      <c r="H204" s="80"/>
      <c r="I204" s="66"/>
      <c r="J204" s="213" t="s">
        <v>347</v>
      </c>
      <c r="K204" s="45"/>
      <c r="L204" s="42"/>
      <c r="M204" s="77" t="s">
        <v>270</v>
      </c>
      <c r="N204" s="84"/>
      <c r="O204" s="153">
        <f>SUM(O193:O203)</f>
        <v>0</v>
      </c>
      <c r="P204" s="154">
        <f>P197+SUM(P201:P202)</f>
        <v>0</v>
      </c>
      <c r="Q204" s="154">
        <f>P204-O204</f>
        <v>0</v>
      </c>
      <c r="R204" s="155" t="str">
        <f t="shared" ref="R204:R205" si="14">IFERROR(Q204/O204,"")</f>
        <v/>
      </c>
      <c r="S204" s="77" t="s">
        <v>270</v>
      </c>
      <c r="T204" s="79"/>
      <c r="U204" s="45"/>
      <c r="V204" s="12"/>
    </row>
    <row r="205" spans="1:22" ht="15" customHeight="1">
      <c r="A205" s="12"/>
      <c r="B205" s="42"/>
      <c r="C205" s="71" t="s">
        <v>189</v>
      </c>
      <c r="D205" s="72"/>
      <c r="E205" s="73"/>
      <c r="F205" s="74"/>
      <c r="G205" s="75"/>
      <c r="H205" s="81"/>
      <c r="I205" s="71"/>
      <c r="J205" s="211" t="s">
        <v>308</v>
      </c>
      <c r="K205" s="45"/>
      <c r="L205" s="42"/>
      <c r="M205" s="77" t="s">
        <v>279</v>
      </c>
      <c r="N205" s="84"/>
      <c r="O205" s="153">
        <f>O204-O192</f>
        <v>0</v>
      </c>
      <c r="P205" s="154">
        <f>P204-P192</f>
        <v>0</v>
      </c>
      <c r="Q205" s="154">
        <f>P205-O205</f>
        <v>0</v>
      </c>
      <c r="R205" s="155" t="str">
        <f t="shared" si="14"/>
        <v/>
      </c>
      <c r="S205" s="77" t="s">
        <v>279</v>
      </c>
      <c r="T205" s="79"/>
      <c r="U205" s="45"/>
      <c r="V205" s="12"/>
    </row>
    <row r="206" spans="1:22" ht="15" customHeight="1">
      <c r="A206" s="12"/>
      <c r="B206" s="42"/>
      <c r="C206" s="71" t="s">
        <v>190</v>
      </c>
      <c r="D206" s="72"/>
      <c r="E206" s="73"/>
      <c r="F206" s="74"/>
      <c r="G206" s="75"/>
      <c r="H206" s="81"/>
      <c r="I206" s="71"/>
      <c r="J206" s="211" t="s">
        <v>297</v>
      </c>
      <c r="K206" s="45"/>
      <c r="L206" s="42"/>
      <c r="M206" s="113"/>
      <c r="N206" s="90"/>
      <c r="O206" s="114"/>
      <c r="P206" s="114"/>
      <c r="Q206" s="113"/>
      <c r="R206" s="115"/>
      <c r="S206" s="113"/>
      <c r="T206" s="113"/>
      <c r="U206" s="45"/>
      <c r="V206" s="12"/>
    </row>
    <row r="207" spans="1:22" ht="15" customHeight="1">
      <c r="A207" s="12"/>
      <c r="B207" s="42"/>
      <c r="C207" s="71" t="s">
        <v>191</v>
      </c>
      <c r="D207" s="72"/>
      <c r="E207" s="73"/>
      <c r="F207" s="74"/>
      <c r="G207" s="75"/>
      <c r="H207" s="81"/>
      <c r="I207" s="71"/>
      <c r="J207" s="211" t="s">
        <v>298</v>
      </c>
      <c r="K207" s="45"/>
      <c r="L207" s="42"/>
      <c r="M207" s="223" t="s">
        <v>321</v>
      </c>
      <c r="N207" s="224"/>
      <c r="O207" s="224"/>
      <c r="P207" s="224"/>
      <c r="Q207" s="224"/>
      <c r="R207" s="224"/>
      <c r="S207" s="224"/>
      <c r="T207" s="225"/>
      <c r="U207" s="45"/>
      <c r="V207" s="12"/>
    </row>
    <row r="208" spans="1:22" ht="15" customHeight="1">
      <c r="A208" s="12"/>
      <c r="B208" s="42"/>
      <c r="C208" s="71" t="s">
        <v>192</v>
      </c>
      <c r="D208" s="72"/>
      <c r="E208" s="73"/>
      <c r="F208" s="116">
        <f>SUM(F204:F207)</f>
        <v>0</v>
      </c>
      <c r="G208" s="75"/>
      <c r="H208" s="81"/>
      <c r="I208" s="109" t="s">
        <v>299</v>
      </c>
      <c r="J208" s="211"/>
      <c r="K208" s="45"/>
      <c r="L208" s="42"/>
      <c r="M208" s="14"/>
      <c r="N208" s="14"/>
      <c r="O208" s="122"/>
      <c r="P208" s="122"/>
      <c r="Q208" s="226" t="s">
        <v>320</v>
      </c>
      <c r="R208" s="227"/>
      <c r="S208" s="227"/>
      <c r="T208" s="228"/>
      <c r="U208" s="45"/>
      <c r="V208" s="12"/>
    </row>
    <row r="209" spans="1:22" ht="15" customHeight="1">
      <c r="A209" s="12"/>
      <c r="B209" s="42"/>
      <c r="C209" s="71" t="s">
        <v>193</v>
      </c>
      <c r="D209" s="72"/>
      <c r="E209" s="73"/>
      <c r="F209" s="74"/>
      <c r="G209" s="75"/>
      <c r="H209" s="81"/>
      <c r="I209" s="71"/>
      <c r="J209" s="211" t="s">
        <v>348</v>
      </c>
      <c r="K209" s="45"/>
      <c r="L209" s="42"/>
      <c r="M209" s="77" t="s">
        <v>316</v>
      </c>
      <c r="N209" s="118"/>
      <c r="O209" s="78"/>
      <c r="P209" s="120">
        <f>O205</f>
        <v>0</v>
      </c>
      <c r="Q209" s="286"/>
      <c r="R209" s="287"/>
      <c r="S209" s="287"/>
      <c r="T209" s="288"/>
      <c r="U209" s="45"/>
      <c r="V209" s="12"/>
    </row>
    <row r="210" spans="1:22" ht="15" customHeight="1">
      <c r="A210" s="12"/>
      <c r="B210" s="42"/>
      <c r="C210" s="71" t="s">
        <v>201</v>
      </c>
      <c r="D210" s="72"/>
      <c r="E210" s="73"/>
      <c r="F210" s="74"/>
      <c r="G210" s="75"/>
      <c r="H210" s="81"/>
      <c r="I210" s="71"/>
      <c r="J210" s="211" t="s">
        <v>300</v>
      </c>
      <c r="K210" s="45"/>
      <c r="L210" s="42"/>
      <c r="M210" s="71" t="s">
        <v>317</v>
      </c>
      <c r="N210" s="117"/>
      <c r="O210" s="72"/>
      <c r="P210" s="121"/>
      <c r="Q210" s="239"/>
      <c r="R210" s="240"/>
      <c r="S210" s="240"/>
      <c r="T210" s="241"/>
      <c r="U210" s="45"/>
      <c r="V210" s="12"/>
    </row>
    <row r="211" spans="1:22" ht="15" customHeight="1">
      <c r="A211" s="12"/>
      <c r="B211" s="42"/>
      <c r="C211" s="71" t="s">
        <v>187</v>
      </c>
      <c r="D211" s="82"/>
      <c r="E211" s="73"/>
      <c r="F211" s="74"/>
      <c r="G211" s="75"/>
      <c r="H211" s="81"/>
      <c r="I211" s="71"/>
      <c r="J211" s="211" t="s">
        <v>301</v>
      </c>
      <c r="K211" s="45"/>
      <c r="L211" s="42"/>
      <c r="M211" s="71" t="s">
        <v>319</v>
      </c>
      <c r="N211" s="117"/>
      <c r="O211" s="72"/>
      <c r="P211" s="121"/>
      <c r="Q211" s="239"/>
      <c r="R211" s="240"/>
      <c r="S211" s="240"/>
      <c r="T211" s="241"/>
      <c r="U211" s="45"/>
      <c r="V211" s="12"/>
    </row>
    <row r="212" spans="1:22" ht="15" customHeight="1">
      <c r="A212" s="12"/>
      <c r="B212" s="42"/>
      <c r="C212" s="71" t="s">
        <v>194</v>
      </c>
      <c r="D212" s="82"/>
      <c r="E212" s="73"/>
      <c r="F212" s="116">
        <f>SUM(F209:F211)</f>
        <v>0</v>
      </c>
      <c r="G212" s="75"/>
      <c r="H212" s="81"/>
      <c r="I212" s="109" t="s">
        <v>302</v>
      </c>
      <c r="J212" s="211"/>
      <c r="K212" s="45"/>
      <c r="L212" s="42"/>
      <c r="M212" s="71" t="s">
        <v>359</v>
      </c>
      <c r="N212" s="117"/>
      <c r="O212" s="72"/>
      <c r="P212" s="121"/>
      <c r="Q212" s="239"/>
      <c r="R212" s="240"/>
      <c r="S212" s="240"/>
      <c r="T212" s="241"/>
      <c r="U212" s="45"/>
      <c r="V212" s="12"/>
    </row>
    <row r="213" spans="1:22" ht="15" customHeight="1">
      <c r="A213" s="12"/>
      <c r="B213" s="42"/>
      <c r="C213" s="71" t="s">
        <v>195</v>
      </c>
      <c r="D213" s="82"/>
      <c r="E213" s="73"/>
      <c r="F213" s="116">
        <f>F208+F212</f>
        <v>0</v>
      </c>
      <c r="G213" s="75"/>
      <c r="H213" s="81"/>
      <c r="I213" s="109" t="s">
        <v>282</v>
      </c>
      <c r="J213" s="211"/>
      <c r="K213" s="45"/>
      <c r="L213" s="42"/>
      <c r="M213" s="71" t="s">
        <v>358</v>
      </c>
      <c r="N213" s="117"/>
      <c r="O213" s="72"/>
      <c r="P213" s="121"/>
      <c r="Q213" s="239"/>
      <c r="R213" s="240"/>
      <c r="S213" s="240"/>
      <c r="T213" s="241"/>
      <c r="U213" s="45"/>
      <c r="V213" s="12"/>
    </row>
    <row r="214" spans="1:22" ht="15" customHeight="1">
      <c r="A214" s="12"/>
      <c r="B214" s="42"/>
      <c r="C214" s="71" t="s">
        <v>196</v>
      </c>
      <c r="D214" s="82"/>
      <c r="E214" s="73"/>
      <c r="F214" s="74"/>
      <c r="G214" s="75"/>
      <c r="H214" s="81"/>
      <c r="I214" s="71"/>
      <c r="J214" s="211" t="s">
        <v>349</v>
      </c>
      <c r="K214" s="45"/>
      <c r="L214" s="42"/>
      <c r="M214" s="71" t="s">
        <v>360</v>
      </c>
      <c r="N214" s="117"/>
      <c r="O214" s="72"/>
      <c r="P214" s="121"/>
      <c r="Q214" s="239" t="s">
        <v>361</v>
      </c>
      <c r="R214" s="240"/>
      <c r="S214" s="240"/>
      <c r="T214" s="241"/>
      <c r="U214" s="45"/>
      <c r="V214" s="12"/>
    </row>
    <row r="215" spans="1:22" ht="15" customHeight="1">
      <c r="A215" s="12"/>
      <c r="B215" s="42"/>
      <c r="C215" s="71" t="s">
        <v>353</v>
      </c>
      <c r="D215" s="82"/>
      <c r="E215" s="73"/>
      <c r="F215" s="74"/>
      <c r="G215" s="75"/>
      <c r="H215" s="81"/>
      <c r="I215" s="71"/>
      <c r="J215" s="211" t="s">
        <v>309</v>
      </c>
      <c r="K215" s="45"/>
      <c r="L215" s="42"/>
      <c r="M215" s="77" t="s">
        <v>318</v>
      </c>
      <c r="N215" s="119"/>
      <c r="O215" s="84"/>
      <c r="P215" s="120">
        <f>SUM(P209:P214)</f>
        <v>0</v>
      </c>
      <c r="Q215" s="286"/>
      <c r="R215" s="287"/>
      <c r="S215" s="287"/>
      <c r="T215" s="288"/>
      <c r="U215" s="45"/>
      <c r="V215" s="12"/>
    </row>
    <row r="216" spans="1:22" ht="15" customHeight="1">
      <c r="A216" s="12"/>
      <c r="B216" s="42"/>
      <c r="C216" s="71"/>
      <c r="D216" s="82"/>
      <c r="E216" s="230"/>
      <c r="F216" s="74"/>
      <c r="G216" s="75"/>
      <c r="H216" s="81"/>
      <c r="I216" s="71"/>
      <c r="J216" s="211" t="s">
        <v>310</v>
      </c>
      <c r="K216" s="45"/>
      <c r="L216" s="42"/>
      <c r="M216" s="14"/>
      <c r="N216" s="14"/>
      <c r="O216" s="242" t="s">
        <v>362</v>
      </c>
      <c r="P216" s="244" t="str">
        <f>IF(OR(ROUND((P215-P205),2)&gt;2,ROUND((P215-P205),2)&lt;-2),"Error","Pass")</f>
        <v>Pass</v>
      </c>
      <c r="Q216" s="14"/>
      <c r="R216" s="14"/>
      <c r="S216" s="14"/>
      <c r="T216" s="14"/>
      <c r="U216" s="45"/>
      <c r="V216" s="12"/>
    </row>
    <row r="217" spans="1:22" ht="15" customHeight="1">
      <c r="A217" s="12"/>
      <c r="B217" s="42"/>
      <c r="C217" s="71"/>
      <c r="D217" s="82"/>
      <c r="E217" s="169"/>
      <c r="F217" s="74"/>
      <c r="G217" s="75"/>
      <c r="H217" s="81"/>
      <c r="I217" s="71"/>
      <c r="J217" s="211" t="s">
        <v>311</v>
      </c>
      <c r="K217" s="45"/>
      <c r="L217" s="42"/>
      <c r="M217" s="14"/>
      <c r="N217" s="14"/>
      <c r="O217" s="14"/>
      <c r="P217" s="14"/>
      <c r="Q217" s="14"/>
      <c r="R217" s="14"/>
      <c r="S217" s="14"/>
      <c r="T217" s="14"/>
      <c r="U217" s="45"/>
      <c r="V217" s="12"/>
    </row>
    <row r="218" spans="1:22" ht="15" customHeight="1">
      <c r="A218" s="12"/>
      <c r="B218" s="42"/>
      <c r="C218" s="71"/>
      <c r="D218" s="82"/>
      <c r="E218" s="169"/>
      <c r="F218" s="116">
        <f>SUM(F214:F217)</f>
        <v>0</v>
      </c>
      <c r="G218" s="75"/>
      <c r="H218" s="81"/>
      <c r="I218" s="109" t="s">
        <v>312</v>
      </c>
      <c r="J218" s="211"/>
      <c r="K218" s="45"/>
      <c r="L218" s="42"/>
      <c r="M218" s="14"/>
      <c r="N218" s="14"/>
      <c r="O218" s="14"/>
      <c r="P218" s="14"/>
      <c r="Q218" s="14"/>
      <c r="R218" s="14"/>
      <c r="S218" s="14"/>
      <c r="T218" s="14"/>
      <c r="U218" s="45"/>
      <c r="V218" s="12"/>
    </row>
    <row r="219" spans="1:22" ht="15" customHeight="1">
      <c r="A219" s="12"/>
      <c r="B219" s="42"/>
      <c r="C219" s="71"/>
      <c r="D219" s="82"/>
      <c r="E219" s="169"/>
      <c r="F219" s="74"/>
      <c r="G219" s="75"/>
      <c r="H219" s="81"/>
      <c r="I219" s="71"/>
      <c r="J219" s="211" t="s">
        <v>350</v>
      </c>
      <c r="K219" s="45"/>
      <c r="L219" s="42"/>
      <c r="M219" s="14"/>
      <c r="N219" s="14"/>
      <c r="O219" s="14"/>
      <c r="P219" s="14"/>
      <c r="Q219" s="14"/>
      <c r="R219" s="14"/>
      <c r="S219" s="14"/>
      <c r="T219" s="14"/>
      <c r="U219" s="45"/>
      <c r="V219" s="12"/>
    </row>
    <row r="220" spans="1:22" ht="15" customHeight="1">
      <c r="A220" s="12"/>
      <c r="B220" s="42"/>
      <c r="C220" s="71"/>
      <c r="D220" s="82"/>
      <c r="E220" s="169"/>
      <c r="F220" s="74"/>
      <c r="G220" s="75"/>
      <c r="H220" s="81"/>
      <c r="I220" s="71"/>
      <c r="J220" s="211" t="s">
        <v>313</v>
      </c>
      <c r="K220" s="45"/>
      <c r="L220" s="42"/>
      <c r="M220" s="14"/>
      <c r="N220" s="14"/>
      <c r="O220" s="14"/>
      <c r="P220" s="14"/>
      <c r="Q220" s="14"/>
      <c r="R220" s="14"/>
      <c r="S220" s="14"/>
      <c r="T220" s="14"/>
      <c r="U220" s="45"/>
      <c r="V220" s="12"/>
    </row>
    <row r="221" spans="1:22" ht="15" customHeight="1">
      <c r="A221" s="12"/>
      <c r="B221" s="42"/>
      <c r="C221" s="71"/>
      <c r="D221" s="82"/>
      <c r="E221" s="169"/>
      <c r="F221" s="74"/>
      <c r="G221" s="75"/>
      <c r="H221" s="81"/>
      <c r="I221" s="71"/>
      <c r="J221" s="211" t="s">
        <v>314</v>
      </c>
      <c r="K221" s="45"/>
      <c r="L221" s="42"/>
      <c r="M221" s="14"/>
      <c r="N221" s="14"/>
      <c r="O221" s="14"/>
      <c r="P221" s="14"/>
      <c r="Q221" s="14"/>
      <c r="R221" s="14"/>
      <c r="S221" s="14"/>
      <c r="T221" s="14"/>
      <c r="U221" s="45"/>
      <c r="V221" s="12"/>
    </row>
    <row r="222" spans="1:22" ht="15" customHeight="1">
      <c r="A222" s="12"/>
      <c r="B222" s="42"/>
      <c r="C222" s="71"/>
      <c r="D222" s="82"/>
      <c r="E222" s="169"/>
      <c r="F222" s="116">
        <f>SUM(F219:F221)</f>
        <v>0</v>
      </c>
      <c r="G222" s="75"/>
      <c r="H222" s="81"/>
      <c r="I222" s="109" t="s">
        <v>315</v>
      </c>
      <c r="J222" s="76"/>
      <c r="K222" s="45"/>
      <c r="L222" s="42"/>
      <c r="M222" s="14"/>
      <c r="N222" s="14"/>
      <c r="O222" s="14"/>
      <c r="P222" s="14"/>
      <c r="Q222" s="14"/>
      <c r="R222" s="14"/>
      <c r="S222" s="14"/>
      <c r="T222" s="14"/>
      <c r="U222" s="45"/>
      <c r="V222" s="12"/>
    </row>
    <row r="223" spans="1:22" ht="15" customHeight="1">
      <c r="A223" s="12"/>
      <c r="B223" s="42"/>
      <c r="C223" s="71"/>
      <c r="D223" s="82"/>
      <c r="E223" s="169"/>
      <c r="F223" s="116">
        <f>F218+F222</f>
        <v>0</v>
      </c>
      <c r="G223" s="75"/>
      <c r="H223" s="81"/>
      <c r="I223" s="109" t="s">
        <v>285</v>
      </c>
      <c r="J223" s="76"/>
      <c r="K223" s="45"/>
      <c r="L223" s="42"/>
      <c r="M223" s="14"/>
      <c r="N223" s="14"/>
      <c r="O223" s="14"/>
      <c r="P223" s="14"/>
      <c r="Q223" s="14"/>
      <c r="R223" s="14"/>
      <c r="S223" s="14"/>
      <c r="T223" s="14"/>
      <c r="U223" s="45"/>
      <c r="V223" s="12"/>
    </row>
    <row r="224" spans="1:22" ht="15" customHeight="1">
      <c r="A224" s="12"/>
      <c r="B224" s="42"/>
      <c r="C224" s="71"/>
      <c r="D224" s="82"/>
      <c r="E224" s="169"/>
      <c r="F224" s="74"/>
      <c r="G224" s="75"/>
      <c r="H224" s="81"/>
      <c r="I224" s="110" t="s">
        <v>357</v>
      </c>
      <c r="J224" s="83"/>
      <c r="K224" s="45"/>
      <c r="L224" s="42"/>
      <c r="M224" s="14"/>
      <c r="N224" s="14"/>
      <c r="O224" s="14"/>
      <c r="P224" s="14"/>
      <c r="Q224" s="14"/>
      <c r="R224" s="14"/>
      <c r="S224" s="14"/>
      <c r="T224" s="14"/>
      <c r="U224" s="45"/>
      <c r="V224" s="12"/>
    </row>
    <row r="225" spans="1:22" ht="15" customHeight="1">
      <c r="A225" s="12"/>
      <c r="B225" s="42"/>
      <c r="C225" s="77" t="s">
        <v>197</v>
      </c>
      <c r="D225" s="84"/>
      <c r="E225" s="153">
        <f>SUM(E204:E223)</f>
        <v>0</v>
      </c>
      <c r="F225" s="154">
        <f>F213+F223+F224</f>
        <v>0</v>
      </c>
      <c r="G225" s="154">
        <f>F225-E225</f>
        <v>0</v>
      </c>
      <c r="H225" s="155" t="str">
        <f t="shared" ref="H225:H226" si="15">IFERROR(G225/E225,"")</f>
        <v/>
      </c>
      <c r="I225" s="77" t="s">
        <v>197</v>
      </c>
      <c r="J225" s="79"/>
      <c r="K225" s="45"/>
      <c r="L225" s="42"/>
      <c r="M225" s="14"/>
      <c r="N225" s="14"/>
      <c r="O225" s="14"/>
      <c r="P225" s="14"/>
      <c r="Q225" s="14"/>
      <c r="R225" s="14"/>
      <c r="S225" s="14"/>
      <c r="T225" s="14"/>
      <c r="U225" s="45"/>
      <c r="V225" s="12"/>
    </row>
    <row r="226" spans="1:22" ht="15" customHeight="1">
      <c r="A226" s="12"/>
      <c r="B226" s="42"/>
      <c r="C226" s="77" t="s">
        <v>279</v>
      </c>
      <c r="D226" s="84"/>
      <c r="E226" s="153">
        <f>E225-E203</f>
        <v>0</v>
      </c>
      <c r="F226" s="154">
        <f>F225-F203</f>
        <v>0</v>
      </c>
      <c r="G226" s="154">
        <f>F226-E226</f>
        <v>0</v>
      </c>
      <c r="H226" s="155" t="str">
        <f t="shared" si="15"/>
        <v/>
      </c>
      <c r="I226" s="77" t="s">
        <v>279</v>
      </c>
      <c r="J226" s="79"/>
      <c r="K226" s="45"/>
      <c r="L226" s="42"/>
      <c r="M226" s="14"/>
      <c r="N226" s="14"/>
      <c r="O226" s="14"/>
      <c r="P226" s="14"/>
      <c r="Q226" s="14"/>
      <c r="R226" s="14"/>
      <c r="S226" s="14"/>
      <c r="T226" s="14"/>
      <c r="U226" s="45"/>
      <c r="V226" s="12"/>
    </row>
    <row r="227" spans="1:22" ht="15" customHeight="1">
      <c r="A227" s="12"/>
      <c r="B227" s="42"/>
      <c r="C227" s="62" t="s">
        <v>202</v>
      </c>
      <c r="D227" s="63"/>
      <c r="E227" s="56"/>
      <c r="F227" s="57"/>
      <c r="G227" s="62" t="s">
        <v>203</v>
      </c>
      <c r="H227" s="61"/>
      <c r="I227" s="64"/>
      <c r="J227" s="65"/>
      <c r="K227" s="45"/>
      <c r="L227" s="42"/>
      <c r="M227" s="14"/>
      <c r="N227" s="14"/>
      <c r="O227" s="14"/>
      <c r="P227" s="14"/>
      <c r="Q227" s="14"/>
      <c r="R227" s="14"/>
      <c r="S227" s="14"/>
      <c r="T227" s="14"/>
      <c r="U227" s="45"/>
      <c r="V227" s="12"/>
    </row>
    <row r="228" spans="1:22" ht="15" customHeight="1">
      <c r="A228" s="12"/>
      <c r="B228" s="42"/>
      <c r="C228" s="274"/>
      <c r="D228" s="275"/>
      <c r="E228" s="275"/>
      <c r="F228" s="276"/>
      <c r="G228" s="280"/>
      <c r="H228" s="281"/>
      <c r="I228" s="281"/>
      <c r="J228" s="282"/>
      <c r="K228" s="45"/>
      <c r="L228" s="42"/>
      <c r="M228" s="14"/>
      <c r="N228" s="14"/>
      <c r="O228" s="14"/>
      <c r="P228" s="14"/>
      <c r="Q228" s="14"/>
      <c r="R228" s="14"/>
      <c r="S228" s="14"/>
      <c r="T228" s="14"/>
      <c r="U228" s="45"/>
      <c r="V228" s="12"/>
    </row>
    <row r="229" spans="1:22" ht="15" customHeight="1">
      <c r="A229" s="12"/>
      <c r="B229" s="42"/>
      <c r="C229" s="274"/>
      <c r="D229" s="275"/>
      <c r="E229" s="275"/>
      <c r="F229" s="276"/>
      <c r="G229" s="280"/>
      <c r="H229" s="281"/>
      <c r="I229" s="281"/>
      <c r="J229" s="282"/>
      <c r="K229" s="45"/>
      <c r="L229" s="42"/>
      <c r="M229" s="14"/>
      <c r="N229" s="14"/>
      <c r="O229" s="14"/>
      <c r="P229" s="14"/>
      <c r="Q229" s="14"/>
      <c r="R229" s="14"/>
      <c r="S229" s="14"/>
      <c r="T229" s="14"/>
      <c r="U229" s="45"/>
      <c r="V229" s="12"/>
    </row>
    <row r="230" spans="1:22" ht="15" customHeight="1">
      <c r="A230" s="12"/>
      <c r="B230" s="42"/>
      <c r="C230" s="277"/>
      <c r="D230" s="278"/>
      <c r="E230" s="278"/>
      <c r="F230" s="279"/>
      <c r="G230" s="283"/>
      <c r="H230" s="284"/>
      <c r="I230" s="284"/>
      <c r="J230" s="285"/>
      <c r="K230" s="45"/>
      <c r="L230" s="42"/>
      <c r="M230" s="14"/>
      <c r="N230" s="14"/>
      <c r="O230" s="14"/>
      <c r="P230" s="14"/>
      <c r="Q230" s="14"/>
      <c r="R230" s="14"/>
      <c r="S230" s="14"/>
      <c r="T230" s="14"/>
      <c r="U230" s="45"/>
      <c r="V230" s="12"/>
    </row>
    <row r="231" spans="1:22" s="216" customFormat="1" ht="6.75" customHeight="1">
      <c r="A231" s="14"/>
      <c r="B231" s="42"/>
      <c r="C231" s="14"/>
      <c r="D231" s="14"/>
      <c r="E231" s="14"/>
      <c r="F231" s="14"/>
      <c r="G231" s="14"/>
      <c r="H231" s="14"/>
      <c r="I231" s="14"/>
      <c r="J231" s="14"/>
      <c r="K231" s="45"/>
      <c r="L231" s="42"/>
      <c r="M231" s="14"/>
      <c r="N231" s="14"/>
      <c r="O231" s="14"/>
      <c r="P231" s="14"/>
      <c r="Q231" s="14"/>
      <c r="R231" s="14"/>
      <c r="S231" s="14"/>
      <c r="T231" s="14"/>
      <c r="U231" s="45"/>
      <c r="V231" s="14"/>
    </row>
    <row r="232" spans="1:22" ht="15" customHeight="1">
      <c r="A232" s="12"/>
      <c r="B232" s="50"/>
      <c r="C232" s="232"/>
      <c r="D232" s="233"/>
      <c r="E232" s="233"/>
      <c r="F232" s="234"/>
      <c r="G232" s="234"/>
      <c r="H232" s="232"/>
      <c r="I232" s="232"/>
      <c r="J232" s="51"/>
      <c r="K232" s="53"/>
      <c r="L232" s="50"/>
      <c r="M232" s="232"/>
      <c r="N232" s="233"/>
      <c r="O232" s="233"/>
      <c r="P232" s="234"/>
      <c r="Q232" s="234"/>
      <c r="R232" s="232"/>
      <c r="S232" s="232"/>
      <c r="T232" s="51"/>
      <c r="U232" s="53"/>
      <c r="V232" s="12"/>
    </row>
    <row r="233" spans="1:22" ht="15" customHeight="1">
      <c r="A233" s="12"/>
      <c r="B233" s="42"/>
      <c r="C233" s="14"/>
      <c r="D233" s="14"/>
      <c r="E233" s="14"/>
      <c r="F233" s="14"/>
      <c r="G233" s="14"/>
      <c r="H233" s="14"/>
      <c r="I233" s="14"/>
      <c r="J233" s="14"/>
      <c r="K233" s="45"/>
      <c r="L233" s="42"/>
      <c r="M233" s="14"/>
      <c r="N233" s="14"/>
      <c r="O233" s="14"/>
      <c r="P233" s="14"/>
      <c r="Q233" s="14"/>
      <c r="R233" s="14"/>
      <c r="S233" s="14"/>
      <c r="T233" s="14"/>
      <c r="U233" s="45"/>
      <c r="V233" s="12"/>
    </row>
    <row r="234" spans="1:22" ht="15" customHeight="1">
      <c r="A234" s="12"/>
      <c r="B234" s="42"/>
      <c r="C234" s="77" t="s">
        <v>261</v>
      </c>
      <c r="D234" s="289">
        <f>INFO!$E$32</f>
        <v>0</v>
      </c>
      <c r="E234" s="290"/>
      <c r="F234" s="289">
        <f>INFO!$G$32</f>
        <v>0</v>
      </c>
      <c r="G234" s="291"/>
      <c r="H234" s="291"/>
      <c r="I234" s="291"/>
      <c r="J234" s="290"/>
      <c r="K234" s="45"/>
      <c r="L234" s="42"/>
      <c r="M234" s="77" t="s">
        <v>261</v>
      </c>
      <c r="N234" s="289">
        <f>INFO!$E$32</f>
        <v>0</v>
      </c>
      <c r="O234" s="290"/>
      <c r="P234" s="289">
        <f>INFO!$G$32</f>
        <v>0</v>
      </c>
      <c r="Q234" s="291"/>
      <c r="R234" s="291"/>
      <c r="S234" s="291"/>
      <c r="T234" s="290"/>
      <c r="U234" s="45"/>
      <c r="V234" s="12"/>
    </row>
    <row r="235" spans="1:22" ht="15" customHeight="1">
      <c r="A235" s="12"/>
      <c r="B235" s="42"/>
      <c r="C235" s="77" t="s">
        <v>181</v>
      </c>
      <c r="D235" s="140" t="s">
        <v>182</v>
      </c>
      <c r="E235" s="141">
        <f>INFO!$F$33</f>
        <v>0</v>
      </c>
      <c r="F235" s="140" t="s">
        <v>183</v>
      </c>
      <c r="G235" s="141">
        <f>INFO!$H$33</f>
        <v>0</v>
      </c>
      <c r="H235" s="142"/>
      <c r="I235" s="143"/>
      <c r="J235" s="144"/>
      <c r="K235" s="45"/>
      <c r="L235" s="42"/>
      <c r="M235" s="77" t="s">
        <v>181</v>
      </c>
      <c r="N235" s="140" t="s">
        <v>182</v>
      </c>
      <c r="O235" s="141">
        <f>INFO!$F$33</f>
        <v>0</v>
      </c>
      <c r="P235" s="140" t="s">
        <v>183</v>
      </c>
      <c r="Q235" s="141">
        <f>INFO!$H$33</f>
        <v>0</v>
      </c>
      <c r="R235" s="142"/>
      <c r="S235" s="143"/>
      <c r="T235" s="144"/>
      <c r="U235" s="45"/>
      <c r="V235" s="12"/>
    </row>
    <row r="236" spans="1:22" ht="15" customHeight="1">
      <c r="A236" s="12"/>
      <c r="B236" s="42"/>
      <c r="C236" s="205" t="s">
        <v>184</v>
      </c>
      <c r="D236" s="206"/>
      <c r="E236" s="206"/>
      <c r="F236" s="206"/>
      <c r="G236" s="206"/>
      <c r="H236" s="206"/>
      <c r="I236" s="206"/>
      <c r="J236" s="207"/>
      <c r="K236" s="45"/>
      <c r="L236" s="42"/>
      <c r="M236" s="205" t="s">
        <v>184</v>
      </c>
      <c r="N236" s="206"/>
      <c r="O236" s="206"/>
      <c r="P236" s="206"/>
      <c r="Q236" s="206"/>
      <c r="R236" s="206"/>
      <c r="S236" s="206"/>
      <c r="T236" s="207"/>
      <c r="U236" s="45"/>
      <c r="V236" s="12"/>
    </row>
    <row r="237" spans="1:22" ht="15" customHeight="1">
      <c r="A237" s="12"/>
      <c r="B237" s="42"/>
      <c r="C237" s="214" t="s">
        <v>171</v>
      </c>
      <c r="D237" s="197"/>
      <c r="E237" s="197"/>
      <c r="F237" s="197"/>
      <c r="G237" s="197"/>
      <c r="H237" s="197"/>
      <c r="I237" s="197"/>
      <c r="J237" s="198"/>
      <c r="K237" s="45"/>
      <c r="L237" s="42"/>
      <c r="M237" s="214" t="s">
        <v>171</v>
      </c>
      <c r="N237" s="197"/>
      <c r="O237" s="197"/>
      <c r="P237" s="197"/>
      <c r="Q237" s="197"/>
      <c r="R237" s="197"/>
      <c r="S237" s="197"/>
      <c r="T237" s="198"/>
      <c r="U237" s="45"/>
      <c r="V237" s="12"/>
    </row>
    <row r="238" spans="1:22" ht="15" customHeight="1">
      <c r="A238" s="12"/>
      <c r="B238" s="42"/>
      <c r="C238" s="14"/>
      <c r="D238" s="14"/>
      <c r="E238" s="58" t="s">
        <v>185</v>
      </c>
      <c r="F238" s="59" t="s">
        <v>186</v>
      </c>
      <c r="G238" s="59" t="s">
        <v>2</v>
      </c>
      <c r="H238" s="60" t="s">
        <v>3</v>
      </c>
      <c r="I238" s="15"/>
      <c r="J238" s="15"/>
      <c r="K238" s="45"/>
      <c r="L238" s="42"/>
      <c r="M238" s="14"/>
      <c r="N238" s="14"/>
      <c r="O238" s="58" t="s">
        <v>185</v>
      </c>
      <c r="P238" s="59" t="s">
        <v>186</v>
      </c>
      <c r="Q238" s="59" t="s">
        <v>2</v>
      </c>
      <c r="R238" s="60" t="s">
        <v>3</v>
      </c>
      <c r="S238" s="15"/>
      <c r="T238" s="15"/>
      <c r="U238" s="45"/>
      <c r="V238" s="12"/>
    </row>
    <row r="239" spans="1:22" ht="15" customHeight="1">
      <c r="A239" s="12"/>
      <c r="B239" s="42"/>
      <c r="C239" s="66" t="s">
        <v>176</v>
      </c>
      <c r="D239" s="67"/>
      <c r="E239" s="68"/>
      <c r="F239" s="69"/>
      <c r="G239" s="70"/>
      <c r="H239" s="70"/>
      <c r="I239" s="66"/>
      <c r="J239" s="213" t="s">
        <v>339</v>
      </c>
      <c r="K239" s="45"/>
      <c r="L239" s="42"/>
      <c r="M239" s="66" t="s">
        <v>176</v>
      </c>
      <c r="N239" s="67"/>
      <c r="O239" s="70">
        <f>E239</f>
        <v>0</v>
      </c>
      <c r="P239" s="70">
        <f>F249-F270</f>
        <v>0</v>
      </c>
      <c r="Q239" s="70"/>
      <c r="R239" s="70"/>
      <c r="S239" s="66"/>
      <c r="T239" s="213" t="s">
        <v>340</v>
      </c>
      <c r="U239" s="45"/>
      <c r="V239" s="12"/>
    </row>
    <row r="240" spans="1:22" ht="15" customHeight="1">
      <c r="A240" s="12"/>
      <c r="B240" s="42"/>
      <c r="C240" s="71" t="s">
        <v>177</v>
      </c>
      <c r="D240" s="72"/>
      <c r="E240" s="73"/>
      <c r="F240" s="74"/>
      <c r="G240" s="75"/>
      <c r="H240" s="75"/>
      <c r="I240" s="71"/>
      <c r="J240" s="211" t="s">
        <v>307</v>
      </c>
      <c r="K240" s="45"/>
      <c r="L240" s="42"/>
      <c r="M240" s="71" t="s">
        <v>177</v>
      </c>
      <c r="N240" s="72"/>
      <c r="O240" s="75">
        <f>E240</f>
        <v>0</v>
      </c>
      <c r="P240" s="75">
        <f>F250-F271</f>
        <v>0</v>
      </c>
      <c r="Q240" s="75"/>
      <c r="R240" s="75"/>
      <c r="S240" s="71"/>
      <c r="T240" s="211" t="s">
        <v>271</v>
      </c>
      <c r="U240" s="45"/>
      <c r="V240" s="12"/>
    </row>
    <row r="241" spans="1:22" ht="15" customHeight="1">
      <c r="A241" s="12"/>
      <c r="B241" s="42"/>
      <c r="C241" s="71" t="s">
        <v>178</v>
      </c>
      <c r="D241" s="72"/>
      <c r="E241" s="73"/>
      <c r="F241" s="74"/>
      <c r="G241" s="75"/>
      <c r="H241" s="75"/>
      <c r="I241" s="71"/>
      <c r="J241" s="211" t="s">
        <v>288</v>
      </c>
      <c r="K241" s="45"/>
      <c r="L241" s="42"/>
      <c r="M241" s="71" t="s">
        <v>195</v>
      </c>
      <c r="N241" s="82"/>
      <c r="O241" s="75">
        <f>-E269</f>
        <v>0</v>
      </c>
      <c r="P241" s="75">
        <f>F251-F272</f>
        <v>0</v>
      </c>
      <c r="Q241" s="75"/>
      <c r="R241" s="75"/>
      <c r="S241" s="71"/>
      <c r="T241" s="211" t="s">
        <v>272</v>
      </c>
      <c r="U241" s="45"/>
      <c r="V241" s="12"/>
    </row>
    <row r="242" spans="1:22" ht="15" customHeight="1">
      <c r="A242" s="12"/>
      <c r="B242" s="42"/>
      <c r="C242" s="71" t="s">
        <v>179</v>
      </c>
      <c r="D242" s="72"/>
      <c r="E242" s="73"/>
      <c r="F242" s="74"/>
      <c r="G242" s="75"/>
      <c r="H242" s="75"/>
      <c r="I242" s="71"/>
      <c r="J242" s="211" t="s">
        <v>289</v>
      </c>
      <c r="K242" s="45"/>
      <c r="L242" s="42"/>
      <c r="M242" s="71" t="s">
        <v>196</v>
      </c>
      <c r="N242" s="82"/>
      <c r="O242" s="75">
        <f>-E270</f>
        <v>0</v>
      </c>
      <c r="P242" s="75">
        <f>F252-F273</f>
        <v>0</v>
      </c>
      <c r="Q242" s="75"/>
      <c r="R242" s="75"/>
      <c r="S242" s="71"/>
      <c r="T242" s="211" t="s">
        <v>273</v>
      </c>
      <c r="U242" s="45"/>
      <c r="V242" s="12"/>
    </row>
    <row r="243" spans="1:22" ht="15" customHeight="1">
      <c r="A243" s="12"/>
      <c r="B243" s="42"/>
      <c r="C243" s="71" t="s">
        <v>354</v>
      </c>
      <c r="D243" s="72"/>
      <c r="E243" s="73"/>
      <c r="F243" s="116">
        <f>SUM(F239:F242)</f>
        <v>0</v>
      </c>
      <c r="G243" s="75"/>
      <c r="H243" s="75"/>
      <c r="I243" s="109" t="s">
        <v>290</v>
      </c>
      <c r="J243" s="211"/>
      <c r="K243" s="45"/>
      <c r="L243" s="42"/>
      <c r="M243" s="71"/>
      <c r="N243" s="82"/>
      <c r="O243" s="75"/>
      <c r="P243" s="116">
        <f>SUM(P239:P242)</f>
        <v>0</v>
      </c>
      <c r="Q243" s="75"/>
      <c r="R243" s="75"/>
      <c r="S243" s="109" t="s">
        <v>274</v>
      </c>
      <c r="T243" s="211"/>
      <c r="U243" s="45"/>
      <c r="V243" s="12"/>
    </row>
    <row r="244" spans="1:22" ht="15" customHeight="1">
      <c r="A244" s="12"/>
      <c r="B244" s="42"/>
      <c r="C244" s="71"/>
      <c r="D244" s="72"/>
      <c r="E244" s="169"/>
      <c r="F244" s="74"/>
      <c r="G244" s="75"/>
      <c r="H244" s="75"/>
      <c r="I244" s="71"/>
      <c r="J244" s="211" t="s">
        <v>341</v>
      </c>
      <c r="K244" s="45"/>
      <c r="L244" s="42"/>
      <c r="M244" s="71"/>
      <c r="N244" s="82"/>
      <c r="O244" s="75"/>
      <c r="P244" s="75">
        <f>F254-F275</f>
        <v>0</v>
      </c>
      <c r="Q244" s="75"/>
      <c r="R244" s="75"/>
      <c r="S244" s="71"/>
      <c r="T244" s="211" t="s">
        <v>342</v>
      </c>
      <c r="U244" s="45"/>
      <c r="V244" s="12"/>
    </row>
    <row r="245" spans="1:22" ht="15" customHeight="1">
      <c r="A245" s="12"/>
      <c r="B245" s="42"/>
      <c r="C245" s="71"/>
      <c r="D245" s="72"/>
      <c r="E245" s="169"/>
      <c r="F245" s="74"/>
      <c r="G245" s="75"/>
      <c r="H245" s="75"/>
      <c r="I245" s="71"/>
      <c r="J245" s="211" t="s">
        <v>291</v>
      </c>
      <c r="K245" s="45"/>
      <c r="L245" s="42"/>
      <c r="M245" s="71"/>
      <c r="N245" s="82"/>
      <c r="O245" s="75"/>
      <c r="P245" s="75">
        <f>F255-F276</f>
        <v>0</v>
      </c>
      <c r="Q245" s="75"/>
      <c r="R245" s="75"/>
      <c r="S245" s="71"/>
      <c r="T245" s="211" t="s">
        <v>204</v>
      </c>
      <c r="U245" s="45"/>
      <c r="V245" s="12"/>
    </row>
    <row r="246" spans="1:22" ht="15" customHeight="1">
      <c r="A246" s="12"/>
      <c r="B246" s="42"/>
      <c r="C246" s="71"/>
      <c r="D246" s="72"/>
      <c r="E246" s="169"/>
      <c r="F246" s="74"/>
      <c r="G246" s="75"/>
      <c r="H246" s="75"/>
      <c r="I246" s="71"/>
      <c r="J246" s="211" t="s">
        <v>292</v>
      </c>
      <c r="K246" s="45"/>
      <c r="L246" s="42"/>
      <c r="M246" s="71"/>
      <c r="N246" s="72"/>
      <c r="O246" s="75"/>
      <c r="P246" s="75">
        <f>F256-F277</f>
        <v>0</v>
      </c>
      <c r="Q246" s="75"/>
      <c r="R246" s="75"/>
      <c r="S246" s="71"/>
      <c r="T246" s="211" t="s">
        <v>205</v>
      </c>
      <c r="U246" s="45"/>
      <c r="V246" s="12"/>
    </row>
    <row r="247" spans="1:22" ht="15" customHeight="1">
      <c r="A247" s="12"/>
      <c r="B247" s="42"/>
      <c r="C247" s="71"/>
      <c r="D247" s="72"/>
      <c r="E247" s="169"/>
      <c r="F247" s="116">
        <f>SUM(F244:F246)</f>
        <v>0</v>
      </c>
      <c r="G247" s="75"/>
      <c r="H247" s="75"/>
      <c r="I247" s="109" t="s">
        <v>293</v>
      </c>
      <c r="J247" s="211"/>
      <c r="K247" s="45"/>
      <c r="L247" s="42"/>
      <c r="M247" s="71"/>
      <c r="N247" s="72"/>
      <c r="O247" s="75"/>
      <c r="P247" s="116">
        <f>SUM(P244:P246)</f>
        <v>0</v>
      </c>
      <c r="Q247" s="75"/>
      <c r="R247" s="75"/>
      <c r="S247" s="109" t="s">
        <v>275</v>
      </c>
      <c r="T247" s="211"/>
      <c r="U247" s="45"/>
      <c r="V247" s="12"/>
    </row>
    <row r="248" spans="1:22" ht="15" customHeight="1">
      <c r="A248" s="12"/>
      <c r="B248" s="42"/>
      <c r="C248" s="71"/>
      <c r="D248" s="72"/>
      <c r="E248" s="169"/>
      <c r="F248" s="116">
        <f>F247+F243</f>
        <v>0</v>
      </c>
      <c r="G248" s="75"/>
      <c r="H248" s="75"/>
      <c r="I248" s="109" t="s">
        <v>283</v>
      </c>
      <c r="J248" s="211"/>
      <c r="K248" s="45"/>
      <c r="L248" s="42"/>
      <c r="M248" s="77" t="s">
        <v>269</v>
      </c>
      <c r="N248" s="78"/>
      <c r="O248" s="153">
        <f>SUM(O239:O247)</f>
        <v>0</v>
      </c>
      <c r="P248" s="154">
        <f>P243+P247</f>
        <v>0</v>
      </c>
      <c r="Q248" s="154">
        <f>P248-O248</f>
        <v>0</v>
      </c>
      <c r="R248" s="155" t="str">
        <f>IFERROR(Q248/O248,"")</f>
        <v/>
      </c>
      <c r="S248" s="77" t="s">
        <v>269</v>
      </c>
      <c r="T248" s="215"/>
      <c r="U248" s="45"/>
      <c r="V248" s="12"/>
    </row>
    <row r="249" spans="1:22" ht="15" customHeight="1">
      <c r="A249" s="12"/>
      <c r="B249" s="42"/>
      <c r="C249" s="71"/>
      <c r="D249" s="72"/>
      <c r="E249" s="169"/>
      <c r="F249" s="74"/>
      <c r="G249" s="75"/>
      <c r="H249" s="75"/>
      <c r="I249" s="71"/>
      <c r="J249" s="211" t="s">
        <v>343</v>
      </c>
      <c r="K249" s="45"/>
      <c r="L249" s="42"/>
      <c r="M249" s="66" t="s">
        <v>188</v>
      </c>
      <c r="N249" s="67"/>
      <c r="O249" s="75">
        <f>E260</f>
        <v>0</v>
      </c>
      <c r="P249" s="75">
        <f>F260-F239</f>
        <v>0</v>
      </c>
      <c r="Q249" s="70"/>
      <c r="R249" s="80"/>
      <c r="S249" s="66"/>
      <c r="T249" s="213" t="s">
        <v>344</v>
      </c>
      <c r="U249" s="45"/>
      <c r="V249" s="12"/>
    </row>
    <row r="250" spans="1:22" ht="15" customHeight="1">
      <c r="A250" s="12"/>
      <c r="B250" s="42"/>
      <c r="C250" s="71"/>
      <c r="D250" s="72"/>
      <c r="E250" s="169"/>
      <c r="F250" s="74"/>
      <c r="G250" s="75"/>
      <c r="H250" s="75"/>
      <c r="I250" s="71"/>
      <c r="J250" s="211" t="s">
        <v>306</v>
      </c>
      <c r="K250" s="45"/>
      <c r="L250" s="42"/>
      <c r="M250" s="71" t="s">
        <v>189</v>
      </c>
      <c r="N250" s="72"/>
      <c r="O250" s="75">
        <f t="shared" ref="O250:O255" si="16">E261</f>
        <v>0</v>
      </c>
      <c r="P250" s="75">
        <f>F261-F240</f>
        <v>0</v>
      </c>
      <c r="Q250" s="75"/>
      <c r="R250" s="81"/>
      <c r="S250" s="71"/>
      <c r="T250" s="211" t="s">
        <v>268</v>
      </c>
      <c r="U250" s="45"/>
      <c r="V250" s="12"/>
    </row>
    <row r="251" spans="1:22" ht="15" customHeight="1">
      <c r="A251" s="12"/>
      <c r="B251" s="42"/>
      <c r="C251" s="71"/>
      <c r="D251" s="72"/>
      <c r="E251" s="169"/>
      <c r="F251" s="74"/>
      <c r="G251" s="75"/>
      <c r="H251" s="75"/>
      <c r="I251" s="71"/>
      <c r="J251" s="211" t="s">
        <v>294</v>
      </c>
      <c r="K251" s="45"/>
      <c r="L251" s="42"/>
      <c r="M251" s="71" t="s">
        <v>190</v>
      </c>
      <c r="N251" s="72"/>
      <c r="O251" s="75">
        <f t="shared" si="16"/>
        <v>0</v>
      </c>
      <c r="P251" s="75">
        <f>F262-F241</f>
        <v>0</v>
      </c>
      <c r="Q251" s="75"/>
      <c r="R251" s="81"/>
      <c r="S251" s="71"/>
      <c r="T251" s="211" t="s">
        <v>198</v>
      </c>
      <c r="U251" s="45"/>
      <c r="V251" s="12"/>
    </row>
    <row r="252" spans="1:22" ht="15" customHeight="1">
      <c r="A252" s="12"/>
      <c r="B252" s="42"/>
      <c r="C252" s="71"/>
      <c r="D252" s="72"/>
      <c r="E252" s="169"/>
      <c r="F252" s="74"/>
      <c r="G252" s="75"/>
      <c r="H252" s="75"/>
      <c r="I252" s="71"/>
      <c r="J252" s="211" t="s">
        <v>295</v>
      </c>
      <c r="K252" s="45"/>
      <c r="L252" s="42"/>
      <c r="M252" s="71" t="s">
        <v>191</v>
      </c>
      <c r="N252" s="72"/>
      <c r="O252" s="75">
        <f t="shared" si="16"/>
        <v>0</v>
      </c>
      <c r="P252" s="75">
        <f>F263-F242</f>
        <v>0</v>
      </c>
      <c r="Q252" s="75"/>
      <c r="R252" s="81"/>
      <c r="S252" s="71"/>
      <c r="T252" s="211" t="s">
        <v>199</v>
      </c>
      <c r="U252" s="45"/>
      <c r="V252" s="12"/>
    </row>
    <row r="253" spans="1:22" ht="15" customHeight="1">
      <c r="A253" s="12"/>
      <c r="B253" s="42"/>
      <c r="C253" s="71"/>
      <c r="D253" s="72"/>
      <c r="E253" s="169"/>
      <c r="F253" s="116">
        <f>SUM(F249:F252)</f>
        <v>0</v>
      </c>
      <c r="G253" s="75"/>
      <c r="H253" s="75"/>
      <c r="I253" s="109" t="s">
        <v>296</v>
      </c>
      <c r="J253" s="211"/>
      <c r="K253" s="45"/>
      <c r="L253" s="42"/>
      <c r="M253" s="71" t="s">
        <v>192</v>
      </c>
      <c r="N253" s="72"/>
      <c r="O253" s="75">
        <f t="shared" si="16"/>
        <v>0</v>
      </c>
      <c r="P253" s="116">
        <f>SUM(P249:P252)</f>
        <v>0</v>
      </c>
      <c r="Q253" s="75"/>
      <c r="R253" s="81"/>
      <c r="S253" s="109" t="s">
        <v>200</v>
      </c>
      <c r="T253" s="211"/>
      <c r="U253" s="45"/>
      <c r="V253" s="12"/>
    </row>
    <row r="254" spans="1:22" ht="15" customHeight="1">
      <c r="A254" s="12"/>
      <c r="B254" s="42"/>
      <c r="C254" s="71"/>
      <c r="D254" s="72"/>
      <c r="E254" s="169"/>
      <c r="F254" s="74"/>
      <c r="G254" s="75"/>
      <c r="H254" s="75"/>
      <c r="I254" s="71"/>
      <c r="J254" s="211" t="s">
        <v>345</v>
      </c>
      <c r="K254" s="45"/>
      <c r="L254" s="42"/>
      <c r="M254" s="71" t="s">
        <v>193</v>
      </c>
      <c r="N254" s="72"/>
      <c r="O254" s="75">
        <f t="shared" si="16"/>
        <v>0</v>
      </c>
      <c r="P254" s="75">
        <f>F265-F244</f>
        <v>0</v>
      </c>
      <c r="Q254" s="75"/>
      <c r="R254" s="81"/>
      <c r="S254" s="71"/>
      <c r="T254" s="211" t="s">
        <v>346</v>
      </c>
      <c r="U254" s="45"/>
      <c r="V254" s="12"/>
    </row>
    <row r="255" spans="1:22" ht="15" customHeight="1">
      <c r="A255" s="12"/>
      <c r="B255" s="42"/>
      <c r="C255" s="71"/>
      <c r="D255" s="72"/>
      <c r="E255" s="169"/>
      <c r="F255" s="74"/>
      <c r="G255" s="75"/>
      <c r="H255" s="75"/>
      <c r="I255" s="71"/>
      <c r="J255" s="211" t="s">
        <v>304</v>
      </c>
      <c r="K255" s="45"/>
      <c r="L255" s="42"/>
      <c r="M255" s="71" t="s">
        <v>201</v>
      </c>
      <c r="N255" s="72"/>
      <c r="O255" s="75">
        <f t="shared" si="16"/>
        <v>0</v>
      </c>
      <c r="P255" s="75">
        <f>F266-F245</f>
        <v>0</v>
      </c>
      <c r="Q255" s="75"/>
      <c r="R255" s="81"/>
      <c r="S255" s="71"/>
      <c r="T255" s="211" t="s">
        <v>277</v>
      </c>
      <c r="U255" s="45"/>
      <c r="V255" s="12"/>
    </row>
    <row r="256" spans="1:22" ht="15" customHeight="1">
      <c r="A256" s="12"/>
      <c r="B256" s="42"/>
      <c r="C256" s="71"/>
      <c r="D256" s="72"/>
      <c r="E256" s="169"/>
      <c r="F256" s="74"/>
      <c r="G256" s="75"/>
      <c r="H256" s="75"/>
      <c r="I256" s="71"/>
      <c r="J256" s="211" t="s">
        <v>305</v>
      </c>
      <c r="K256" s="45"/>
      <c r="L256" s="42"/>
      <c r="M256" s="71" t="s">
        <v>187</v>
      </c>
      <c r="N256" s="72"/>
      <c r="O256" s="75">
        <f>E267</f>
        <v>0</v>
      </c>
      <c r="P256" s="75">
        <f>F267-F246</f>
        <v>0</v>
      </c>
      <c r="Q256" s="75"/>
      <c r="R256" s="81"/>
      <c r="S256" s="71"/>
      <c r="T256" s="211" t="s">
        <v>278</v>
      </c>
      <c r="U256" s="45"/>
      <c r="V256" s="12"/>
    </row>
    <row r="257" spans="1:22" ht="15" customHeight="1">
      <c r="A257" s="12"/>
      <c r="B257" s="42"/>
      <c r="C257" s="71"/>
      <c r="D257" s="72"/>
      <c r="E257" s="169"/>
      <c r="F257" s="116">
        <f>SUM(F254:F256)</f>
        <v>0</v>
      </c>
      <c r="G257" s="75"/>
      <c r="H257" s="75"/>
      <c r="I257" s="109" t="s">
        <v>303</v>
      </c>
      <c r="J257" s="76"/>
      <c r="K257" s="45"/>
      <c r="L257" s="42"/>
      <c r="M257" s="71" t="s">
        <v>355</v>
      </c>
      <c r="N257" s="82"/>
      <c r="O257" s="75">
        <f>E268+E271</f>
        <v>0</v>
      </c>
      <c r="P257" s="116">
        <f>SUM(P254:P256)</f>
        <v>0</v>
      </c>
      <c r="Q257" s="75"/>
      <c r="R257" s="81"/>
      <c r="S257" s="109" t="s">
        <v>276</v>
      </c>
      <c r="T257" s="211"/>
      <c r="U257" s="45"/>
      <c r="V257" s="12"/>
    </row>
    <row r="258" spans="1:22" ht="15" customHeight="1">
      <c r="A258" s="12"/>
      <c r="B258" s="42"/>
      <c r="C258" s="71"/>
      <c r="D258" s="72"/>
      <c r="E258" s="169"/>
      <c r="F258" s="116">
        <f>F257+F253</f>
        <v>0</v>
      </c>
      <c r="G258" s="75"/>
      <c r="H258" s="75"/>
      <c r="I258" s="110" t="s">
        <v>287</v>
      </c>
      <c r="J258" s="83"/>
      <c r="K258" s="45"/>
      <c r="L258" s="42"/>
      <c r="M258" s="71" t="s">
        <v>179</v>
      </c>
      <c r="N258" s="72"/>
      <c r="O258" s="75">
        <f>-E242</f>
        <v>0</v>
      </c>
      <c r="P258" s="116">
        <f>F280</f>
        <v>0</v>
      </c>
      <c r="Q258" s="75"/>
      <c r="R258" s="81"/>
      <c r="S258" s="109" t="s">
        <v>357</v>
      </c>
      <c r="T258" s="211"/>
      <c r="U258" s="45"/>
      <c r="V258" s="12"/>
    </row>
    <row r="259" spans="1:22" ht="15" customHeight="1">
      <c r="A259" s="12"/>
      <c r="B259" s="42"/>
      <c r="C259" s="77" t="s">
        <v>180</v>
      </c>
      <c r="D259" s="78"/>
      <c r="E259" s="153">
        <f>SUM(E239:E243)</f>
        <v>0</v>
      </c>
      <c r="F259" s="154">
        <f>F258+F248</f>
        <v>0</v>
      </c>
      <c r="G259" s="154">
        <f>F259-E259</f>
        <v>0</v>
      </c>
      <c r="H259" s="155" t="str">
        <f>IFERROR(G259/E259,"")</f>
        <v/>
      </c>
      <c r="I259" s="77" t="s">
        <v>180</v>
      </c>
      <c r="J259" s="79"/>
      <c r="K259" s="45"/>
      <c r="L259" s="42"/>
      <c r="M259" s="71" t="s">
        <v>356</v>
      </c>
      <c r="N259" s="72"/>
      <c r="O259" s="75">
        <f>-E241-E243</f>
        <v>0</v>
      </c>
      <c r="S259" s="71"/>
      <c r="T259" s="211"/>
      <c r="U259" s="45"/>
      <c r="V259" s="12"/>
    </row>
    <row r="260" spans="1:22" ht="15" customHeight="1">
      <c r="A260" s="12"/>
      <c r="B260" s="42"/>
      <c r="C260" s="66" t="s">
        <v>188</v>
      </c>
      <c r="D260" s="67"/>
      <c r="E260" s="73"/>
      <c r="F260" s="74"/>
      <c r="G260" s="70"/>
      <c r="H260" s="80"/>
      <c r="I260" s="66"/>
      <c r="J260" s="213" t="s">
        <v>347</v>
      </c>
      <c r="K260" s="45"/>
      <c r="L260" s="42"/>
      <c r="M260" s="77" t="s">
        <v>270</v>
      </c>
      <c r="N260" s="84"/>
      <c r="O260" s="153">
        <f>SUM(O249:O259)</f>
        <v>0</v>
      </c>
      <c r="P260" s="154">
        <f>P253+SUM(P257:P258)</f>
        <v>0</v>
      </c>
      <c r="Q260" s="154">
        <f>P260-O260</f>
        <v>0</v>
      </c>
      <c r="R260" s="155" t="str">
        <f t="shared" ref="R260:R261" si="17">IFERROR(Q260/O260,"")</f>
        <v/>
      </c>
      <c r="S260" s="77" t="s">
        <v>270</v>
      </c>
      <c r="T260" s="79"/>
      <c r="U260" s="45"/>
      <c r="V260" s="12"/>
    </row>
    <row r="261" spans="1:22" ht="15" customHeight="1">
      <c r="A261" s="12"/>
      <c r="B261" s="42"/>
      <c r="C261" s="71" t="s">
        <v>189</v>
      </c>
      <c r="D261" s="72"/>
      <c r="E261" s="73"/>
      <c r="F261" s="74"/>
      <c r="G261" s="75"/>
      <c r="H261" s="81"/>
      <c r="I261" s="71"/>
      <c r="J261" s="211" t="s">
        <v>308</v>
      </c>
      <c r="K261" s="45"/>
      <c r="L261" s="42"/>
      <c r="M261" s="77" t="s">
        <v>279</v>
      </c>
      <c r="N261" s="84"/>
      <c r="O261" s="153">
        <f>O260-O248</f>
        <v>0</v>
      </c>
      <c r="P261" s="154">
        <f>P260-P248</f>
        <v>0</v>
      </c>
      <c r="Q261" s="154">
        <f>P261-O261</f>
        <v>0</v>
      </c>
      <c r="R261" s="155" t="str">
        <f t="shared" si="17"/>
        <v/>
      </c>
      <c r="S261" s="77" t="s">
        <v>279</v>
      </c>
      <c r="T261" s="79"/>
      <c r="U261" s="45"/>
      <c r="V261" s="12"/>
    </row>
    <row r="262" spans="1:22" ht="15" customHeight="1">
      <c r="A262" s="12"/>
      <c r="B262" s="42"/>
      <c r="C262" s="71" t="s">
        <v>190</v>
      </c>
      <c r="D262" s="72"/>
      <c r="E262" s="73"/>
      <c r="F262" s="74"/>
      <c r="G262" s="75"/>
      <c r="H262" s="81"/>
      <c r="I262" s="71"/>
      <c r="J262" s="211" t="s">
        <v>297</v>
      </c>
      <c r="K262" s="45"/>
      <c r="L262" s="42"/>
      <c r="M262" s="113"/>
      <c r="N262" s="90"/>
      <c r="O262" s="114"/>
      <c r="P262" s="114"/>
      <c r="Q262" s="113"/>
      <c r="R262" s="115"/>
      <c r="S262" s="113"/>
      <c r="T262" s="113"/>
      <c r="U262" s="45"/>
      <c r="V262" s="12"/>
    </row>
    <row r="263" spans="1:22" ht="15" customHeight="1">
      <c r="A263" s="12"/>
      <c r="B263" s="42"/>
      <c r="C263" s="71" t="s">
        <v>191</v>
      </c>
      <c r="D263" s="72"/>
      <c r="E263" s="73"/>
      <c r="F263" s="74"/>
      <c r="G263" s="75"/>
      <c r="H263" s="81"/>
      <c r="I263" s="71"/>
      <c r="J263" s="211" t="s">
        <v>298</v>
      </c>
      <c r="K263" s="45"/>
      <c r="L263" s="42"/>
      <c r="M263" s="223" t="s">
        <v>321</v>
      </c>
      <c r="N263" s="224"/>
      <c r="O263" s="224"/>
      <c r="P263" s="224"/>
      <c r="Q263" s="224"/>
      <c r="R263" s="224"/>
      <c r="S263" s="224"/>
      <c r="T263" s="225"/>
      <c r="U263" s="45"/>
      <c r="V263" s="12"/>
    </row>
    <row r="264" spans="1:22" ht="15" customHeight="1">
      <c r="A264" s="12"/>
      <c r="B264" s="42"/>
      <c r="C264" s="71" t="s">
        <v>192</v>
      </c>
      <c r="D264" s="72"/>
      <c r="E264" s="73"/>
      <c r="F264" s="116">
        <f>SUM(F260:F263)</f>
        <v>0</v>
      </c>
      <c r="G264" s="75"/>
      <c r="H264" s="81"/>
      <c r="I264" s="109" t="s">
        <v>299</v>
      </c>
      <c r="J264" s="211"/>
      <c r="K264" s="45"/>
      <c r="L264" s="42"/>
      <c r="M264" s="14"/>
      <c r="N264" s="14"/>
      <c r="O264" s="122"/>
      <c r="P264" s="122"/>
      <c r="Q264" s="226" t="s">
        <v>320</v>
      </c>
      <c r="R264" s="227"/>
      <c r="S264" s="227"/>
      <c r="T264" s="228"/>
      <c r="U264" s="45"/>
      <c r="V264" s="12"/>
    </row>
    <row r="265" spans="1:22" ht="15" customHeight="1">
      <c r="A265" s="12"/>
      <c r="B265" s="42"/>
      <c r="C265" s="71" t="s">
        <v>193</v>
      </c>
      <c r="D265" s="72"/>
      <c r="E265" s="73"/>
      <c r="F265" s="74"/>
      <c r="G265" s="75"/>
      <c r="H265" s="81"/>
      <c r="I265" s="71"/>
      <c r="J265" s="211" t="s">
        <v>348</v>
      </c>
      <c r="K265" s="45"/>
      <c r="L265" s="42"/>
      <c r="M265" s="77" t="s">
        <v>316</v>
      </c>
      <c r="N265" s="118"/>
      <c r="O265" s="78"/>
      <c r="P265" s="120">
        <f>O261</f>
        <v>0</v>
      </c>
      <c r="Q265" s="286"/>
      <c r="R265" s="287"/>
      <c r="S265" s="287"/>
      <c r="T265" s="288"/>
      <c r="U265" s="45"/>
      <c r="V265" s="12"/>
    </row>
    <row r="266" spans="1:22" ht="15" customHeight="1">
      <c r="A266" s="12"/>
      <c r="B266" s="42"/>
      <c r="C266" s="71" t="s">
        <v>201</v>
      </c>
      <c r="D266" s="72"/>
      <c r="E266" s="73"/>
      <c r="F266" s="74"/>
      <c r="G266" s="75"/>
      <c r="H266" s="81"/>
      <c r="I266" s="71"/>
      <c r="J266" s="211" t="s">
        <v>300</v>
      </c>
      <c r="K266" s="45"/>
      <c r="L266" s="42"/>
      <c r="M266" s="71" t="s">
        <v>317</v>
      </c>
      <c r="N266" s="117"/>
      <c r="O266" s="72"/>
      <c r="P266" s="121"/>
      <c r="Q266" s="239"/>
      <c r="R266" s="240"/>
      <c r="S266" s="240"/>
      <c r="T266" s="241"/>
      <c r="U266" s="45"/>
      <c r="V266" s="12"/>
    </row>
    <row r="267" spans="1:22" ht="15" customHeight="1">
      <c r="A267" s="12"/>
      <c r="B267" s="42"/>
      <c r="C267" s="71" t="s">
        <v>187</v>
      </c>
      <c r="D267" s="82"/>
      <c r="E267" s="73"/>
      <c r="F267" s="74"/>
      <c r="G267" s="75"/>
      <c r="H267" s="81"/>
      <c r="I267" s="71"/>
      <c r="J267" s="211" t="s">
        <v>301</v>
      </c>
      <c r="K267" s="45"/>
      <c r="L267" s="42"/>
      <c r="M267" s="71" t="s">
        <v>319</v>
      </c>
      <c r="N267" s="117"/>
      <c r="O267" s="72"/>
      <c r="P267" s="121"/>
      <c r="Q267" s="239"/>
      <c r="R267" s="240"/>
      <c r="S267" s="240"/>
      <c r="T267" s="241"/>
      <c r="U267" s="45"/>
      <c r="V267" s="12"/>
    </row>
    <row r="268" spans="1:22" ht="15" customHeight="1">
      <c r="A268" s="12"/>
      <c r="B268" s="42"/>
      <c r="C268" s="71" t="s">
        <v>194</v>
      </c>
      <c r="D268" s="82"/>
      <c r="E268" s="73"/>
      <c r="F268" s="116">
        <f>SUM(F265:F267)</f>
        <v>0</v>
      </c>
      <c r="G268" s="75"/>
      <c r="H268" s="81"/>
      <c r="I268" s="109" t="s">
        <v>302</v>
      </c>
      <c r="J268" s="211"/>
      <c r="K268" s="45"/>
      <c r="L268" s="42"/>
      <c r="M268" s="71" t="s">
        <v>359</v>
      </c>
      <c r="N268" s="117"/>
      <c r="O268" s="72"/>
      <c r="P268" s="121"/>
      <c r="Q268" s="239"/>
      <c r="R268" s="240"/>
      <c r="S268" s="240"/>
      <c r="T268" s="241"/>
      <c r="U268" s="45"/>
      <c r="V268" s="12"/>
    </row>
    <row r="269" spans="1:22" ht="15" customHeight="1">
      <c r="A269" s="12"/>
      <c r="B269" s="42"/>
      <c r="C269" s="71" t="s">
        <v>195</v>
      </c>
      <c r="D269" s="82"/>
      <c r="E269" s="73"/>
      <c r="F269" s="116">
        <f>F264+F268</f>
        <v>0</v>
      </c>
      <c r="G269" s="75"/>
      <c r="H269" s="81"/>
      <c r="I269" s="109" t="s">
        <v>282</v>
      </c>
      <c r="J269" s="211"/>
      <c r="K269" s="45"/>
      <c r="L269" s="42"/>
      <c r="M269" s="71" t="s">
        <v>358</v>
      </c>
      <c r="N269" s="117"/>
      <c r="O269" s="72"/>
      <c r="P269" s="121"/>
      <c r="Q269" s="239"/>
      <c r="R269" s="240"/>
      <c r="S269" s="240"/>
      <c r="T269" s="241"/>
      <c r="U269" s="45"/>
      <c r="V269" s="12"/>
    </row>
    <row r="270" spans="1:22" ht="15" customHeight="1">
      <c r="A270" s="12"/>
      <c r="B270" s="42"/>
      <c r="C270" s="71" t="s">
        <v>196</v>
      </c>
      <c r="D270" s="82"/>
      <c r="E270" s="73"/>
      <c r="F270" s="74"/>
      <c r="G270" s="75"/>
      <c r="H270" s="81"/>
      <c r="I270" s="71"/>
      <c r="J270" s="211" t="s">
        <v>349</v>
      </c>
      <c r="K270" s="45"/>
      <c r="L270" s="42"/>
      <c r="M270" s="71" t="s">
        <v>360</v>
      </c>
      <c r="N270" s="117"/>
      <c r="O270" s="72"/>
      <c r="P270" s="121"/>
      <c r="Q270" s="239" t="s">
        <v>361</v>
      </c>
      <c r="R270" s="240"/>
      <c r="S270" s="240"/>
      <c r="T270" s="241"/>
      <c r="U270" s="45"/>
      <c r="V270" s="12"/>
    </row>
    <row r="271" spans="1:22" ht="15" customHeight="1">
      <c r="A271" s="12"/>
      <c r="B271" s="42"/>
      <c r="C271" s="71" t="s">
        <v>353</v>
      </c>
      <c r="D271" s="82"/>
      <c r="E271" s="73"/>
      <c r="F271" s="74"/>
      <c r="G271" s="75"/>
      <c r="H271" s="81"/>
      <c r="I271" s="71"/>
      <c r="J271" s="211" t="s">
        <v>309</v>
      </c>
      <c r="K271" s="45"/>
      <c r="L271" s="42"/>
      <c r="M271" s="77" t="s">
        <v>318</v>
      </c>
      <c r="N271" s="119"/>
      <c r="O271" s="84"/>
      <c r="P271" s="120">
        <f>SUM(P265:P270)</f>
        <v>0</v>
      </c>
      <c r="Q271" s="286"/>
      <c r="R271" s="287"/>
      <c r="S271" s="287"/>
      <c r="T271" s="288"/>
      <c r="U271" s="45"/>
      <c r="V271" s="12"/>
    </row>
    <row r="272" spans="1:22" ht="15" customHeight="1">
      <c r="A272" s="12"/>
      <c r="B272" s="42"/>
      <c r="C272" s="71"/>
      <c r="D272" s="82"/>
      <c r="E272" s="230"/>
      <c r="F272" s="74"/>
      <c r="G272" s="75"/>
      <c r="H272" s="81"/>
      <c r="I272" s="71"/>
      <c r="J272" s="211" t="s">
        <v>310</v>
      </c>
      <c r="K272" s="45"/>
      <c r="L272" s="42"/>
      <c r="M272" s="14"/>
      <c r="N272" s="14"/>
      <c r="O272" s="242" t="s">
        <v>362</v>
      </c>
      <c r="P272" s="244" t="str">
        <f>IF(OR(ROUND((P271-P261),2)&gt;2,ROUND((P271-P261),2)&lt;-2),"Error","Pass")</f>
        <v>Pass</v>
      </c>
      <c r="Q272" s="14"/>
      <c r="R272" s="14"/>
      <c r="S272" s="14"/>
      <c r="T272" s="14"/>
      <c r="U272" s="45"/>
      <c r="V272" s="12"/>
    </row>
    <row r="273" spans="1:22" ht="15" customHeight="1">
      <c r="A273" s="12"/>
      <c r="B273" s="42"/>
      <c r="C273" s="71"/>
      <c r="D273" s="82"/>
      <c r="E273" s="169"/>
      <c r="F273" s="74"/>
      <c r="G273" s="75"/>
      <c r="H273" s="81"/>
      <c r="I273" s="71"/>
      <c r="J273" s="211" t="s">
        <v>311</v>
      </c>
      <c r="K273" s="45"/>
      <c r="L273" s="42"/>
      <c r="M273" s="14"/>
      <c r="N273" s="14"/>
      <c r="O273" s="14"/>
      <c r="P273" s="14"/>
      <c r="Q273" s="14"/>
      <c r="R273" s="14"/>
      <c r="S273" s="14"/>
      <c r="T273" s="14"/>
      <c r="U273" s="45"/>
      <c r="V273" s="12"/>
    </row>
    <row r="274" spans="1:22" ht="15" customHeight="1">
      <c r="A274" s="12"/>
      <c r="B274" s="42"/>
      <c r="C274" s="71"/>
      <c r="D274" s="82"/>
      <c r="E274" s="169"/>
      <c r="F274" s="116">
        <f>SUM(F270:F273)</f>
        <v>0</v>
      </c>
      <c r="G274" s="75"/>
      <c r="H274" s="81"/>
      <c r="I274" s="109" t="s">
        <v>312</v>
      </c>
      <c r="J274" s="211"/>
      <c r="K274" s="45"/>
      <c r="L274" s="42"/>
      <c r="M274" s="14"/>
      <c r="N274" s="14"/>
      <c r="O274" s="14"/>
      <c r="P274" s="14"/>
      <c r="Q274" s="14"/>
      <c r="R274" s="14"/>
      <c r="S274" s="14"/>
      <c r="T274" s="14"/>
      <c r="U274" s="45"/>
      <c r="V274" s="12"/>
    </row>
    <row r="275" spans="1:22" ht="15" customHeight="1">
      <c r="A275" s="12"/>
      <c r="B275" s="42"/>
      <c r="C275" s="71"/>
      <c r="D275" s="82"/>
      <c r="E275" s="169"/>
      <c r="F275" s="74"/>
      <c r="G275" s="75"/>
      <c r="H275" s="81"/>
      <c r="I275" s="71"/>
      <c r="J275" s="211" t="s">
        <v>350</v>
      </c>
      <c r="K275" s="45"/>
      <c r="L275" s="42"/>
      <c r="M275" s="14"/>
      <c r="N275" s="14"/>
      <c r="O275" s="14"/>
      <c r="P275" s="14"/>
      <c r="Q275" s="14"/>
      <c r="R275" s="14"/>
      <c r="S275" s="14"/>
      <c r="T275" s="14"/>
      <c r="U275" s="45"/>
      <c r="V275" s="12"/>
    </row>
    <row r="276" spans="1:22" ht="15" customHeight="1">
      <c r="A276" s="12"/>
      <c r="B276" s="42"/>
      <c r="C276" s="71"/>
      <c r="D276" s="82"/>
      <c r="E276" s="169"/>
      <c r="F276" s="74"/>
      <c r="G276" s="75"/>
      <c r="H276" s="81"/>
      <c r="I276" s="71"/>
      <c r="J276" s="211" t="s">
        <v>313</v>
      </c>
      <c r="K276" s="45"/>
      <c r="L276" s="42"/>
      <c r="M276" s="14"/>
      <c r="N276" s="14"/>
      <c r="O276" s="14"/>
      <c r="P276" s="14"/>
      <c r="Q276" s="14"/>
      <c r="R276" s="14"/>
      <c r="S276" s="14"/>
      <c r="T276" s="14"/>
      <c r="U276" s="45"/>
      <c r="V276" s="12"/>
    </row>
    <row r="277" spans="1:22" ht="15" customHeight="1">
      <c r="A277" s="12"/>
      <c r="B277" s="42"/>
      <c r="C277" s="71"/>
      <c r="D277" s="82"/>
      <c r="E277" s="169"/>
      <c r="F277" s="74"/>
      <c r="G277" s="75"/>
      <c r="H277" s="81"/>
      <c r="I277" s="71"/>
      <c r="J277" s="211" t="s">
        <v>314</v>
      </c>
      <c r="K277" s="45"/>
      <c r="L277" s="42"/>
      <c r="M277" s="14"/>
      <c r="N277" s="14"/>
      <c r="O277" s="14"/>
      <c r="P277" s="14"/>
      <c r="Q277" s="14"/>
      <c r="R277" s="14"/>
      <c r="S277" s="14"/>
      <c r="T277" s="14"/>
      <c r="U277" s="45"/>
      <c r="V277" s="12"/>
    </row>
    <row r="278" spans="1:22" ht="15" customHeight="1">
      <c r="A278" s="12"/>
      <c r="B278" s="42"/>
      <c r="C278" s="71"/>
      <c r="D278" s="82"/>
      <c r="E278" s="169"/>
      <c r="F278" s="116">
        <f>SUM(F275:F277)</f>
        <v>0</v>
      </c>
      <c r="G278" s="75"/>
      <c r="H278" s="81"/>
      <c r="I278" s="109" t="s">
        <v>315</v>
      </c>
      <c r="J278" s="76"/>
      <c r="K278" s="45"/>
      <c r="L278" s="42"/>
      <c r="M278" s="14"/>
      <c r="N278" s="14"/>
      <c r="O278" s="14"/>
      <c r="P278" s="14"/>
      <c r="Q278" s="14"/>
      <c r="R278" s="14"/>
      <c r="S278" s="14"/>
      <c r="T278" s="14"/>
      <c r="U278" s="45"/>
      <c r="V278" s="12"/>
    </row>
    <row r="279" spans="1:22" ht="15" customHeight="1">
      <c r="A279" s="12"/>
      <c r="B279" s="42"/>
      <c r="C279" s="71"/>
      <c r="D279" s="82"/>
      <c r="E279" s="169"/>
      <c r="F279" s="116">
        <f>F274+F278</f>
        <v>0</v>
      </c>
      <c r="G279" s="75"/>
      <c r="H279" s="81"/>
      <c r="I279" s="109" t="s">
        <v>285</v>
      </c>
      <c r="J279" s="76"/>
      <c r="K279" s="45"/>
      <c r="L279" s="42"/>
      <c r="M279" s="14"/>
      <c r="N279" s="14"/>
      <c r="O279" s="14"/>
      <c r="P279" s="14"/>
      <c r="Q279" s="14"/>
      <c r="R279" s="14"/>
      <c r="S279" s="14"/>
      <c r="T279" s="14"/>
      <c r="U279" s="45"/>
      <c r="V279" s="12"/>
    </row>
    <row r="280" spans="1:22" ht="15" customHeight="1">
      <c r="A280" s="12"/>
      <c r="B280" s="42"/>
      <c r="C280" s="71"/>
      <c r="D280" s="82"/>
      <c r="E280" s="169"/>
      <c r="F280" s="74"/>
      <c r="G280" s="75"/>
      <c r="H280" s="81"/>
      <c r="I280" s="110" t="s">
        <v>357</v>
      </c>
      <c r="J280" s="83"/>
      <c r="K280" s="45"/>
      <c r="L280" s="42"/>
      <c r="M280" s="14"/>
      <c r="N280" s="14"/>
      <c r="O280" s="14"/>
      <c r="P280" s="14"/>
      <c r="Q280" s="14"/>
      <c r="R280" s="14"/>
      <c r="S280" s="14"/>
      <c r="T280" s="14"/>
      <c r="U280" s="45"/>
      <c r="V280" s="12"/>
    </row>
    <row r="281" spans="1:22" ht="15" customHeight="1">
      <c r="A281" s="12"/>
      <c r="B281" s="42"/>
      <c r="C281" s="77" t="s">
        <v>197</v>
      </c>
      <c r="D281" s="84"/>
      <c r="E281" s="153">
        <f>SUM(E260:E279)</f>
        <v>0</v>
      </c>
      <c r="F281" s="154">
        <f>F269+F279+F280</f>
        <v>0</v>
      </c>
      <c r="G281" s="154">
        <f>F281-E281</f>
        <v>0</v>
      </c>
      <c r="H281" s="155" t="str">
        <f t="shared" ref="H281:H282" si="18">IFERROR(G281/E281,"")</f>
        <v/>
      </c>
      <c r="I281" s="77" t="s">
        <v>197</v>
      </c>
      <c r="J281" s="79"/>
      <c r="K281" s="45"/>
      <c r="L281" s="42"/>
      <c r="M281" s="14"/>
      <c r="N281" s="14"/>
      <c r="O281" s="14"/>
      <c r="P281" s="14"/>
      <c r="Q281" s="14"/>
      <c r="R281" s="14"/>
      <c r="S281" s="14"/>
      <c r="T281" s="14"/>
      <c r="U281" s="45"/>
      <c r="V281" s="12"/>
    </row>
    <row r="282" spans="1:22" ht="15" customHeight="1">
      <c r="A282" s="12"/>
      <c r="B282" s="42"/>
      <c r="C282" s="77" t="s">
        <v>279</v>
      </c>
      <c r="D282" s="84"/>
      <c r="E282" s="153">
        <f>E281-E259</f>
        <v>0</v>
      </c>
      <c r="F282" s="154">
        <f>F281-F259</f>
        <v>0</v>
      </c>
      <c r="G282" s="154">
        <f>F282-E282</f>
        <v>0</v>
      </c>
      <c r="H282" s="155" t="str">
        <f t="shared" si="18"/>
        <v/>
      </c>
      <c r="I282" s="77" t="s">
        <v>279</v>
      </c>
      <c r="J282" s="79"/>
      <c r="K282" s="45"/>
      <c r="L282" s="42"/>
      <c r="M282" s="14"/>
      <c r="N282" s="14"/>
      <c r="O282" s="14"/>
      <c r="P282" s="14"/>
      <c r="Q282" s="14"/>
      <c r="R282" s="14"/>
      <c r="S282" s="14"/>
      <c r="T282" s="14"/>
      <c r="U282" s="45"/>
      <c r="V282" s="12"/>
    </row>
    <row r="283" spans="1:22" ht="15" customHeight="1">
      <c r="A283" s="12"/>
      <c r="B283" s="42"/>
      <c r="C283" s="62" t="s">
        <v>202</v>
      </c>
      <c r="D283" s="63"/>
      <c r="E283" s="56"/>
      <c r="F283" s="57"/>
      <c r="G283" s="62" t="s">
        <v>203</v>
      </c>
      <c r="H283" s="61"/>
      <c r="I283" s="64"/>
      <c r="J283" s="65"/>
      <c r="K283" s="45"/>
      <c r="L283" s="42"/>
      <c r="M283" s="14"/>
      <c r="N283" s="14"/>
      <c r="O283" s="14"/>
      <c r="P283" s="14"/>
      <c r="Q283" s="14"/>
      <c r="R283" s="14"/>
      <c r="S283" s="14"/>
      <c r="T283" s="14"/>
      <c r="U283" s="45"/>
      <c r="V283" s="12"/>
    </row>
    <row r="284" spans="1:22" ht="15" customHeight="1">
      <c r="A284" s="12"/>
      <c r="B284" s="42"/>
      <c r="C284" s="274"/>
      <c r="D284" s="275"/>
      <c r="E284" s="275"/>
      <c r="F284" s="276"/>
      <c r="G284" s="280"/>
      <c r="H284" s="281"/>
      <c r="I284" s="281"/>
      <c r="J284" s="282"/>
      <c r="K284" s="45"/>
      <c r="L284" s="42"/>
      <c r="M284" s="14"/>
      <c r="N284" s="14"/>
      <c r="O284" s="14"/>
      <c r="P284" s="14"/>
      <c r="Q284" s="14"/>
      <c r="R284" s="14"/>
      <c r="S284" s="14"/>
      <c r="T284" s="14"/>
      <c r="U284" s="45"/>
      <c r="V284" s="12"/>
    </row>
    <row r="285" spans="1:22" ht="15" customHeight="1">
      <c r="A285" s="12"/>
      <c r="B285" s="42"/>
      <c r="C285" s="274"/>
      <c r="D285" s="275"/>
      <c r="E285" s="275"/>
      <c r="F285" s="276"/>
      <c r="G285" s="280"/>
      <c r="H285" s="281"/>
      <c r="I285" s="281"/>
      <c r="J285" s="282"/>
      <c r="K285" s="45"/>
      <c r="L285" s="42"/>
      <c r="M285" s="14"/>
      <c r="N285" s="14"/>
      <c r="O285" s="14"/>
      <c r="P285" s="14"/>
      <c r="Q285" s="14"/>
      <c r="R285" s="14"/>
      <c r="S285" s="14"/>
      <c r="T285" s="14"/>
      <c r="U285" s="45"/>
      <c r="V285" s="12"/>
    </row>
    <row r="286" spans="1:22" ht="15" customHeight="1">
      <c r="A286" s="12"/>
      <c r="B286" s="42"/>
      <c r="C286" s="277"/>
      <c r="D286" s="278"/>
      <c r="E286" s="278"/>
      <c r="F286" s="279"/>
      <c r="G286" s="283"/>
      <c r="H286" s="284"/>
      <c r="I286" s="284"/>
      <c r="J286" s="285"/>
      <c r="K286" s="45"/>
      <c r="L286" s="42"/>
      <c r="M286" s="14"/>
      <c r="N286" s="14"/>
      <c r="O286" s="14"/>
      <c r="P286" s="14"/>
      <c r="Q286" s="14"/>
      <c r="R286" s="14"/>
      <c r="S286" s="14"/>
      <c r="T286" s="14"/>
      <c r="U286" s="45"/>
      <c r="V286" s="12"/>
    </row>
    <row r="287" spans="1:22" s="216" customFormat="1" ht="6.75" customHeight="1">
      <c r="A287" s="14"/>
      <c r="B287" s="42"/>
      <c r="C287" s="14"/>
      <c r="D287" s="14"/>
      <c r="E287" s="14"/>
      <c r="F287" s="14"/>
      <c r="G287" s="14"/>
      <c r="H287" s="14"/>
      <c r="I287" s="14"/>
      <c r="J287" s="14"/>
      <c r="K287" s="45"/>
      <c r="L287" s="42"/>
      <c r="M287" s="14"/>
      <c r="N287" s="14"/>
      <c r="O287" s="14"/>
      <c r="P287" s="14"/>
      <c r="Q287" s="14"/>
      <c r="R287" s="14"/>
      <c r="S287" s="14"/>
      <c r="T287" s="14"/>
      <c r="U287" s="45"/>
      <c r="V287" s="14"/>
    </row>
    <row r="288" spans="1:22" ht="15" customHeight="1">
      <c r="A288" s="12"/>
      <c r="B288" s="50"/>
      <c r="C288" s="232"/>
      <c r="D288" s="233"/>
      <c r="E288" s="233"/>
      <c r="F288" s="234"/>
      <c r="G288" s="234"/>
      <c r="H288" s="232"/>
      <c r="I288" s="232"/>
      <c r="J288" s="51"/>
      <c r="K288" s="53"/>
      <c r="L288" s="50"/>
      <c r="M288" s="232"/>
      <c r="N288" s="233"/>
      <c r="O288" s="233"/>
      <c r="P288" s="234"/>
      <c r="Q288" s="234"/>
      <c r="R288" s="232"/>
      <c r="S288" s="232"/>
      <c r="T288" s="51"/>
      <c r="U288" s="53"/>
      <c r="V288" s="12"/>
    </row>
    <row r="289" spans="1:22" ht="15" customHeight="1">
      <c r="A289" s="12"/>
      <c r="B289" s="42"/>
      <c r="C289" s="14"/>
      <c r="D289" s="14"/>
      <c r="E289" s="14"/>
      <c r="F289" s="14"/>
      <c r="G289" s="14"/>
      <c r="H289" s="14"/>
      <c r="I289" s="14"/>
      <c r="J289" s="14"/>
      <c r="K289" s="45"/>
      <c r="L289" s="42"/>
      <c r="M289" s="14"/>
      <c r="N289" s="14"/>
      <c r="O289" s="14"/>
      <c r="P289" s="14"/>
      <c r="Q289" s="14"/>
      <c r="R289" s="14"/>
      <c r="S289" s="14"/>
      <c r="T289" s="14"/>
      <c r="U289" s="45"/>
      <c r="V289" s="12"/>
    </row>
    <row r="290" spans="1:22" ht="15" customHeight="1">
      <c r="A290" s="12"/>
      <c r="B290" s="42"/>
      <c r="C290" s="77" t="s">
        <v>262</v>
      </c>
      <c r="D290" s="289">
        <f>INFO!$E$35</f>
        <v>0</v>
      </c>
      <c r="E290" s="290"/>
      <c r="F290" s="289">
        <f>INFO!$G$35</f>
        <v>0</v>
      </c>
      <c r="G290" s="291"/>
      <c r="H290" s="291"/>
      <c r="I290" s="291"/>
      <c r="J290" s="290"/>
      <c r="K290" s="45"/>
      <c r="L290" s="42"/>
      <c r="M290" s="77" t="s">
        <v>262</v>
      </c>
      <c r="N290" s="289">
        <f>INFO!$E$35</f>
        <v>0</v>
      </c>
      <c r="O290" s="290"/>
      <c r="P290" s="289">
        <f>INFO!$G$35</f>
        <v>0</v>
      </c>
      <c r="Q290" s="291"/>
      <c r="R290" s="291"/>
      <c r="S290" s="291"/>
      <c r="T290" s="290"/>
      <c r="U290" s="45"/>
      <c r="V290" s="12"/>
    </row>
    <row r="291" spans="1:22" ht="15" customHeight="1">
      <c r="A291" s="12"/>
      <c r="B291" s="42"/>
      <c r="C291" s="77" t="s">
        <v>181</v>
      </c>
      <c r="D291" s="140" t="s">
        <v>182</v>
      </c>
      <c r="E291" s="141">
        <f>INFO!$F$36</f>
        <v>0</v>
      </c>
      <c r="F291" s="140" t="s">
        <v>183</v>
      </c>
      <c r="G291" s="141">
        <f>INFO!$H$36</f>
        <v>0</v>
      </c>
      <c r="H291" s="142"/>
      <c r="I291" s="143"/>
      <c r="J291" s="144"/>
      <c r="K291" s="45"/>
      <c r="L291" s="42"/>
      <c r="M291" s="77" t="s">
        <v>181</v>
      </c>
      <c r="N291" s="140" t="s">
        <v>182</v>
      </c>
      <c r="O291" s="141">
        <f>INFO!$F$36</f>
        <v>0</v>
      </c>
      <c r="P291" s="140" t="s">
        <v>183</v>
      </c>
      <c r="Q291" s="141">
        <f>INFO!$H$36</f>
        <v>0</v>
      </c>
      <c r="R291" s="142"/>
      <c r="S291" s="143"/>
      <c r="T291" s="144"/>
      <c r="U291" s="45"/>
      <c r="V291" s="12"/>
    </row>
    <row r="292" spans="1:22" ht="15" customHeight="1">
      <c r="A292" s="12"/>
      <c r="B292" s="42"/>
      <c r="C292" s="205" t="s">
        <v>184</v>
      </c>
      <c r="D292" s="206"/>
      <c r="E292" s="206"/>
      <c r="F292" s="206"/>
      <c r="G292" s="206"/>
      <c r="H292" s="206"/>
      <c r="I292" s="206"/>
      <c r="J292" s="207"/>
      <c r="K292" s="45"/>
      <c r="L292" s="42"/>
      <c r="M292" s="205" t="s">
        <v>184</v>
      </c>
      <c r="N292" s="206"/>
      <c r="O292" s="206"/>
      <c r="P292" s="206"/>
      <c r="Q292" s="206"/>
      <c r="R292" s="206"/>
      <c r="S292" s="206"/>
      <c r="T292" s="207"/>
      <c r="U292" s="45"/>
      <c r="V292" s="12"/>
    </row>
    <row r="293" spans="1:22" ht="15" customHeight="1">
      <c r="A293" s="12"/>
      <c r="B293" s="42"/>
      <c r="C293" s="214" t="s">
        <v>171</v>
      </c>
      <c r="D293" s="197"/>
      <c r="E293" s="197"/>
      <c r="F293" s="197"/>
      <c r="G293" s="197"/>
      <c r="H293" s="197"/>
      <c r="I293" s="197"/>
      <c r="J293" s="198"/>
      <c r="K293" s="45"/>
      <c r="L293" s="42"/>
      <c r="M293" s="214" t="s">
        <v>171</v>
      </c>
      <c r="N293" s="197"/>
      <c r="O293" s="197"/>
      <c r="P293" s="197"/>
      <c r="Q293" s="197"/>
      <c r="R293" s="197"/>
      <c r="S293" s="197"/>
      <c r="T293" s="198"/>
      <c r="U293" s="45"/>
      <c r="V293" s="12"/>
    </row>
    <row r="294" spans="1:22" ht="15" customHeight="1">
      <c r="A294" s="12"/>
      <c r="B294" s="42"/>
      <c r="C294" s="14"/>
      <c r="D294" s="14"/>
      <c r="E294" s="58" t="s">
        <v>185</v>
      </c>
      <c r="F294" s="59" t="s">
        <v>186</v>
      </c>
      <c r="G294" s="59" t="s">
        <v>2</v>
      </c>
      <c r="H294" s="60" t="s">
        <v>3</v>
      </c>
      <c r="I294" s="15"/>
      <c r="J294" s="15"/>
      <c r="K294" s="45"/>
      <c r="L294" s="42"/>
      <c r="M294" s="14"/>
      <c r="N294" s="14"/>
      <c r="O294" s="58" t="s">
        <v>185</v>
      </c>
      <c r="P294" s="59" t="s">
        <v>186</v>
      </c>
      <c r="Q294" s="59" t="s">
        <v>2</v>
      </c>
      <c r="R294" s="60" t="s">
        <v>3</v>
      </c>
      <c r="S294" s="15"/>
      <c r="T294" s="15"/>
      <c r="U294" s="45"/>
      <c r="V294" s="12"/>
    </row>
    <row r="295" spans="1:22" ht="15" customHeight="1">
      <c r="A295" s="12"/>
      <c r="B295" s="42"/>
      <c r="C295" s="66" t="s">
        <v>176</v>
      </c>
      <c r="D295" s="67"/>
      <c r="E295" s="68"/>
      <c r="F295" s="69"/>
      <c r="G295" s="70"/>
      <c r="H295" s="70"/>
      <c r="I295" s="66"/>
      <c r="J295" s="213" t="s">
        <v>339</v>
      </c>
      <c r="K295" s="45"/>
      <c r="L295" s="42"/>
      <c r="M295" s="66" t="s">
        <v>176</v>
      </c>
      <c r="N295" s="67"/>
      <c r="O295" s="70">
        <f>E295</f>
        <v>0</v>
      </c>
      <c r="P295" s="70">
        <f>F305-F326</f>
        <v>0</v>
      </c>
      <c r="Q295" s="70"/>
      <c r="R295" s="70"/>
      <c r="S295" s="66"/>
      <c r="T295" s="213" t="s">
        <v>340</v>
      </c>
      <c r="U295" s="45"/>
      <c r="V295" s="12"/>
    </row>
    <row r="296" spans="1:22" ht="15" customHeight="1">
      <c r="A296" s="12"/>
      <c r="B296" s="42"/>
      <c r="C296" s="71" t="s">
        <v>177</v>
      </c>
      <c r="D296" s="72"/>
      <c r="E296" s="73"/>
      <c r="F296" s="74"/>
      <c r="G296" s="75"/>
      <c r="H296" s="75"/>
      <c r="I296" s="71"/>
      <c r="J296" s="211" t="s">
        <v>307</v>
      </c>
      <c r="K296" s="45"/>
      <c r="L296" s="42"/>
      <c r="M296" s="71" t="s">
        <v>177</v>
      </c>
      <c r="N296" s="72"/>
      <c r="O296" s="75">
        <f>E296</f>
        <v>0</v>
      </c>
      <c r="P296" s="75">
        <f>F306-F327</f>
        <v>0</v>
      </c>
      <c r="Q296" s="75"/>
      <c r="R296" s="75"/>
      <c r="S296" s="71"/>
      <c r="T296" s="211" t="s">
        <v>271</v>
      </c>
      <c r="U296" s="45"/>
      <c r="V296" s="12"/>
    </row>
    <row r="297" spans="1:22" ht="15" customHeight="1">
      <c r="A297" s="12"/>
      <c r="B297" s="42"/>
      <c r="C297" s="71" t="s">
        <v>178</v>
      </c>
      <c r="D297" s="72"/>
      <c r="E297" s="73"/>
      <c r="F297" s="74"/>
      <c r="G297" s="75"/>
      <c r="H297" s="75"/>
      <c r="I297" s="71"/>
      <c r="J297" s="211" t="s">
        <v>288</v>
      </c>
      <c r="K297" s="45"/>
      <c r="L297" s="42"/>
      <c r="M297" s="71" t="s">
        <v>195</v>
      </c>
      <c r="N297" s="82"/>
      <c r="O297" s="75">
        <f>-E325</f>
        <v>0</v>
      </c>
      <c r="P297" s="75">
        <f>F307-F328</f>
        <v>0</v>
      </c>
      <c r="Q297" s="75"/>
      <c r="R297" s="75"/>
      <c r="S297" s="71"/>
      <c r="T297" s="211" t="s">
        <v>272</v>
      </c>
      <c r="U297" s="45"/>
      <c r="V297" s="12"/>
    </row>
    <row r="298" spans="1:22" ht="15" customHeight="1">
      <c r="A298" s="12"/>
      <c r="B298" s="42"/>
      <c r="C298" s="71" t="s">
        <v>179</v>
      </c>
      <c r="D298" s="72"/>
      <c r="E298" s="73"/>
      <c r="F298" s="74"/>
      <c r="G298" s="75"/>
      <c r="H298" s="75"/>
      <c r="I298" s="71"/>
      <c r="J298" s="211" t="s">
        <v>289</v>
      </c>
      <c r="K298" s="45"/>
      <c r="L298" s="42"/>
      <c r="M298" s="71" t="s">
        <v>196</v>
      </c>
      <c r="N298" s="82"/>
      <c r="O298" s="75">
        <f>-E326</f>
        <v>0</v>
      </c>
      <c r="P298" s="75">
        <f>F308-F329</f>
        <v>0</v>
      </c>
      <c r="Q298" s="75"/>
      <c r="R298" s="75"/>
      <c r="S298" s="71"/>
      <c r="T298" s="211" t="s">
        <v>273</v>
      </c>
      <c r="U298" s="45"/>
      <c r="V298" s="12"/>
    </row>
    <row r="299" spans="1:22" ht="15" customHeight="1">
      <c r="A299" s="12"/>
      <c r="B299" s="42"/>
      <c r="C299" s="71" t="s">
        <v>354</v>
      </c>
      <c r="D299" s="72"/>
      <c r="E299" s="73"/>
      <c r="F299" s="116">
        <f>SUM(F295:F298)</f>
        <v>0</v>
      </c>
      <c r="G299" s="75"/>
      <c r="H299" s="75"/>
      <c r="I299" s="109" t="s">
        <v>290</v>
      </c>
      <c r="J299" s="211"/>
      <c r="K299" s="45"/>
      <c r="L299" s="42"/>
      <c r="M299" s="71"/>
      <c r="N299" s="82"/>
      <c r="O299" s="75"/>
      <c r="P299" s="116">
        <f>SUM(P295:P298)</f>
        <v>0</v>
      </c>
      <c r="Q299" s="75"/>
      <c r="R299" s="75"/>
      <c r="S299" s="109" t="s">
        <v>274</v>
      </c>
      <c r="T299" s="211"/>
      <c r="U299" s="45"/>
      <c r="V299" s="12"/>
    </row>
    <row r="300" spans="1:22" ht="15" customHeight="1">
      <c r="A300" s="12"/>
      <c r="B300" s="42"/>
      <c r="C300" s="71"/>
      <c r="D300" s="72"/>
      <c r="E300" s="169"/>
      <c r="F300" s="74"/>
      <c r="G300" s="75"/>
      <c r="H300" s="75"/>
      <c r="I300" s="71"/>
      <c r="J300" s="211" t="s">
        <v>341</v>
      </c>
      <c r="K300" s="45"/>
      <c r="L300" s="42"/>
      <c r="M300" s="71"/>
      <c r="N300" s="82"/>
      <c r="O300" s="75"/>
      <c r="P300" s="75">
        <f>F310-F331</f>
        <v>0</v>
      </c>
      <c r="Q300" s="75"/>
      <c r="R300" s="75"/>
      <c r="S300" s="71"/>
      <c r="T300" s="211" t="s">
        <v>342</v>
      </c>
      <c r="U300" s="45"/>
      <c r="V300" s="12"/>
    </row>
    <row r="301" spans="1:22" ht="15" customHeight="1">
      <c r="A301" s="12"/>
      <c r="B301" s="42"/>
      <c r="C301" s="71"/>
      <c r="D301" s="72"/>
      <c r="E301" s="169"/>
      <c r="F301" s="74"/>
      <c r="G301" s="75"/>
      <c r="H301" s="75"/>
      <c r="I301" s="71"/>
      <c r="J301" s="211" t="s">
        <v>291</v>
      </c>
      <c r="K301" s="45"/>
      <c r="L301" s="42"/>
      <c r="M301" s="71"/>
      <c r="N301" s="82"/>
      <c r="O301" s="75"/>
      <c r="P301" s="75">
        <f>F311-F332</f>
        <v>0</v>
      </c>
      <c r="Q301" s="75"/>
      <c r="R301" s="75"/>
      <c r="S301" s="71"/>
      <c r="T301" s="211" t="s">
        <v>204</v>
      </c>
      <c r="U301" s="45"/>
      <c r="V301" s="12"/>
    </row>
    <row r="302" spans="1:22" ht="15" customHeight="1">
      <c r="A302" s="12"/>
      <c r="B302" s="42"/>
      <c r="C302" s="71"/>
      <c r="D302" s="72"/>
      <c r="E302" s="169"/>
      <c r="F302" s="74"/>
      <c r="G302" s="75"/>
      <c r="H302" s="75"/>
      <c r="I302" s="71"/>
      <c r="J302" s="211" t="s">
        <v>292</v>
      </c>
      <c r="K302" s="45"/>
      <c r="L302" s="42"/>
      <c r="M302" s="71"/>
      <c r="N302" s="72"/>
      <c r="O302" s="75"/>
      <c r="P302" s="75">
        <f>F312-F333</f>
        <v>0</v>
      </c>
      <c r="Q302" s="75"/>
      <c r="R302" s="75"/>
      <c r="S302" s="71"/>
      <c r="T302" s="211" t="s">
        <v>205</v>
      </c>
      <c r="U302" s="45"/>
      <c r="V302" s="12"/>
    </row>
    <row r="303" spans="1:22" ht="15" customHeight="1">
      <c r="A303" s="12"/>
      <c r="B303" s="42"/>
      <c r="C303" s="71"/>
      <c r="D303" s="72"/>
      <c r="E303" s="169"/>
      <c r="F303" s="116">
        <f>SUM(F300:F302)</f>
        <v>0</v>
      </c>
      <c r="G303" s="75"/>
      <c r="H303" s="75"/>
      <c r="I303" s="109" t="s">
        <v>293</v>
      </c>
      <c r="J303" s="211"/>
      <c r="K303" s="45"/>
      <c r="L303" s="42"/>
      <c r="M303" s="71"/>
      <c r="N303" s="72"/>
      <c r="O303" s="75"/>
      <c r="P303" s="116">
        <f>SUM(P300:P302)</f>
        <v>0</v>
      </c>
      <c r="Q303" s="75"/>
      <c r="R303" s="75"/>
      <c r="S303" s="109" t="s">
        <v>275</v>
      </c>
      <c r="T303" s="211"/>
      <c r="U303" s="45"/>
      <c r="V303" s="12"/>
    </row>
    <row r="304" spans="1:22" ht="15" customHeight="1">
      <c r="A304" s="12"/>
      <c r="B304" s="42"/>
      <c r="C304" s="71"/>
      <c r="D304" s="72"/>
      <c r="E304" s="169"/>
      <c r="F304" s="116">
        <f>F303+F299</f>
        <v>0</v>
      </c>
      <c r="G304" s="75"/>
      <c r="H304" s="75"/>
      <c r="I304" s="109" t="s">
        <v>283</v>
      </c>
      <c r="J304" s="211"/>
      <c r="K304" s="45"/>
      <c r="L304" s="42"/>
      <c r="M304" s="77" t="s">
        <v>269</v>
      </c>
      <c r="N304" s="78"/>
      <c r="O304" s="153">
        <f>SUM(O295:O303)</f>
        <v>0</v>
      </c>
      <c r="P304" s="154">
        <f>P299+P303</f>
        <v>0</v>
      </c>
      <c r="Q304" s="154">
        <f>P304-O304</f>
        <v>0</v>
      </c>
      <c r="R304" s="155" t="str">
        <f>IFERROR(Q304/O304,"")</f>
        <v/>
      </c>
      <c r="S304" s="77" t="s">
        <v>269</v>
      </c>
      <c r="T304" s="215"/>
      <c r="U304" s="45"/>
      <c r="V304" s="12"/>
    </row>
    <row r="305" spans="1:22" ht="15" customHeight="1">
      <c r="A305" s="12"/>
      <c r="B305" s="42"/>
      <c r="C305" s="71"/>
      <c r="D305" s="72"/>
      <c r="E305" s="169"/>
      <c r="F305" s="74"/>
      <c r="G305" s="75"/>
      <c r="H305" s="75"/>
      <c r="I305" s="71"/>
      <c r="J305" s="211" t="s">
        <v>343</v>
      </c>
      <c r="K305" s="45"/>
      <c r="L305" s="42"/>
      <c r="M305" s="66" t="s">
        <v>188</v>
      </c>
      <c r="N305" s="67"/>
      <c r="O305" s="75">
        <f>E316</f>
        <v>0</v>
      </c>
      <c r="P305" s="75">
        <f>F316-F295</f>
        <v>0</v>
      </c>
      <c r="Q305" s="70"/>
      <c r="R305" s="80"/>
      <c r="S305" s="66"/>
      <c r="T305" s="213" t="s">
        <v>344</v>
      </c>
      <c r="U305" s="45"/>
      <c r="V305" s="12"/>
    </row>
    <row r="306" spans="1:22" ht="15" customHeight="1">
      <c r="A306" s="12"/>
      <c r="B306" s="42"/>
      <c r="C306" s="71"/>
      <c r="D306" s="72"/>
      <c r="E306" s="169"/>
      <c r="F306" s="74"/>
      <c r="G306" s="75"/>
      <c r="H306" s="75"/>
      <c r="I306" s="71"/>
      <c r="J306" s="211" t="s">
        <v>306</v>
      </c>
      <c r="K306" s="45"/>
      <c r="L306" s="42"/>
      <c r="M306" s="71" t="s">
        <v>189</v>
      </c>
      <c r="N306" s="72"/>
      <c r="O306" s="75">
        <f t="shared" ref="O306:O311" si="19">E317</f>
        <v>0</v>
      </c>
      <c r="P306" s="75">
        <f>F317-F296</f>
        <v>0</v>
      </c>
      <c r="Q306" s="75"/>
      <c r="R306" s="81"/>
      <c r="S306" s="71"/>
      <c r="T306" s="211" t="s">
        <v>268</v>
      </c>
      <c r="U306" s="45"/>
      <c r="V306" s="12"/>
    </row>
    <row r="307" spans="1:22" ht="15" customHeight="1">
      <c r="A307" s="12"/>
      <c r="B307" s="42"/>
      <c r="C307" s="71"/>
      <c r="D307" s="72"/>
      <c r="E307" s="169"/>
      <c r="F307" s="74"/>
      <c r="G307" s="75"/>
      <c r="H307" s="75"/>
      <c r="I307" s="71"/>
      <c r="J307" s="211" t="s">
        <v>294</v>
      </c>
      <c r="K307" s="45"/>
      <c r="L307" s="42"/>
      <c r="M307" s="71" t="s">
        <v>190</v>
      </c>
      <c r="N307" s="72"/>
      <c r="O307" s="75">
        <f t="shared" si="19"/>
        <v>0</v>
      </c>
      <c r="P307" s="75">
        <f>F318-F297</f>
        <v>0</v>
      </c>
      <c r="Q307" s="75"/>
      <c r="R307" s="81"/>
      <c r="S307" s="71"/>
      <c r="T307" s="211" t="s">
        <v>198</v>
      </c>
      <c r="U307" s="45"/>
      <c r="V307" s="12"/>
    </row>
    <row r="308" spans="1:22" ht="15" customHeight="1">
      <c r="A308" s="12"/>
      <c r="B308" s="42"/>
      <c r="C308" s="71"/>
      <c r="D308" s="72"/>
      <c r="E308" s="169"/>
      <c r="F308" s="74"/>
      <c r="G308" s="75"/>
      <c r="H308" s="75"/>
      <c r="I308" s="71"/>
      <c r="J308" s="211" t="s">
        <v>295</v>
      </c>
      <c r="K308" s="45"/>
      <c r="L308" s="42"/>
      <c r="M308" s="71" t="s">
        <v>191</v>
      </c>
      <c r="N308" s="72"/>
      <c r="O308" s="75">
        <f t="shared" si="19"/>
        <v>0</v>
      </c>
      <c r="P308" s="75">
        <f>F319-F298</f>
        <v>0</v>
      </c>
      <c r="Q308" s="75"/>
      <c r="R308" s="81"/>
      <c r="S308" s="71"/>
      <c r="T308" s="211" t="s">
        <v>199</v>
      </c>
      <c r="U308" s="45"/>
      <c r="V308" s="12"/>
    </row>
    <row r="309" spans="1:22" ht="15" customHeight="1">
      <c r="A309" s="12"/>
      <c r="B309" s="42"/>
      <c r="C309" s="71"/>
      <c r="D309" s="72"/>
      <c r="E309" s="169"/>
      <c r="F309" s="116">
        <f>SUM(F305:F308)</f>
        <v>0</v>
      </c>
      <c r="G309" s="75"/>
      <c r="H309" s="75"/>
      <c r="I309" s="109" t="s">
        <v>296</v>
      </c>
      <c r="J309" s="211"/>
      <c r="K309" s="45"/>
      <c r="L309" s="42"/>
      <c r="M309" s="71" t="s">
        <v>192</v>
      </c>
      <c r="N309" s="72"/>
      <c r="O309" s="75">
        <f t="shared" si="19"/>
        <v>0</v>
      </c>
      <c r="P309" s="116">
        <f>SUM(P305:P308)</f>
        <v>0</v>
      </c>
      <c r="Q309" s="75"/>
      <c r="R309" s="81"/>
      <c r="S309" s="109" t="s">
        <v>200</v>
      </c>
      <c r="T309" s="211"/>
      <c r="U309" s="45"/>
      <c r="V309" s="12"/>
    </row>
    <row r="310" spans="1:22" ht="15" customHeight="1">
      <c r="A310" s="12"/>
      <c r="B310" s="42"/>
      <c r="C310" s="71"/>
      <c r="D310" s="72"/>
      <c r="E310" s="169"/>
      <c r="F310" s="74"/>
      <c r="G310" s="75"/>
      <c r="H310" s="75"/>
      <c r="I310" s="71"/>
      <c r="J310" s="211" t="s">
        <v>345</v>
      </c>
      <c r="K310" s="45"/>
      <c r="L310" s="42"/>
      <c r="M310" s="71" t="s">
        <v>193</v>
      </c>
      <c r="N310" s="72"/>
      <c r="O310" s="75">
        <f t="shared" si="19"/>
        <v>0</v>
      </c>
      <c r="P310" s="75">
        <f>F321-F300</f>
        <v>0</v>
      </c>
      <c r="Q310" s="75"/>
      <c r="R310" s="81"/>
      <c r="S310" s="71"/>
      <c r="T310" s="211" t="s">
        <v>346</v>
      </c>
      <c r="U310" s="45"/>
      <c r="V310" s="12"/>
    </row>
    <row r="311" spans="1:22" ht="15" customHeight="1">
      <c r="A311" s="12"/>
      <c r="B311" s="42"/>
      <c r="C311" s="71"/>
      <c r="D311" s="72"/>
      <c r="E311" s="169"/>
      <c r="F311" s="74"/>
      <c r="G311" s="75"/>
      <c r="H311" s="75"/>
      <c r="I311" s="71"/>
      <c r="J311" s="211" t="s">
        <v>304</v>
      </c>
      <c r="K311" s="45"/>
      <c r="L311" s="42"/>
      <c r="M311" s="71" t="s">
        <v>201</v>
      </c>
      <c r="N311" s="72"/>
      <c r="O311" s="75">
        <f t="shared" si="19"/>
        <v>0</v>
      </c>
      <c r="P311" s="75">
        <f>F322-F301</f>
        <v>0</v>
      </c>
      <c r="Q311" s="75"/>
      <c r="R311" s="81"/>
      <c r="S311" s="71"/>
      <c r="T311" s="211" t="s">
        <v>277</v>
      </c>
      <c r="U311" s="45"/>
      <c r="V311" s="12"/>
    </row>
    <row r="312" spans="1:22" ht="15" customHeight="1">
      <c r="A312" s="12"/>
      <c r="B312" s="42"/>
      <c r="C312" s="71"/>
      <c r="D312" s="72"/>
      <c r="E312" s="169"/>
      <c r="F312" s="74"/>
      <c r="G312" s="75"/>
      <c r="H312" s="75"/>
      <c r="I312" s="71"/>
      <c r="J312" s="211" t="s">
        <v>305</v>
      </c>
      <c r="K312" s="45"/>
      <c r="L312" s="42"/>
      <c r="M312" s="71" t="s">
        <v>187</v>
      </c>
      <c r="N312" s="72"/>
      <c r="O312" s="75">
        <f>E323</f>
        <v>0</v>
      </c>
      <c r="P312" s="75">
        <f>F323-F302</f>
        <v>0</v>
      </c>
      <c r="Q312" s="75"/>
      <c r="R312" s="81"/>
      <c r="S312" s="71"/>
      <c r="T312" s="211" t="s">
        <v>278</v>
      </c>
      <c r="U312" s="45"/>
      <c r="V312" s="12"/>
    </row>
    <row r="313" spans="1:22" ht="15" customHeight="1">
      <c r="A313" s="12"/>
      <c r="B313" s="42"/>
      <c r="C313" s="71"/>
      <c r="D313" s="72"/>
      <c r="E313" s="169"/>
      <c r="F313" s="116">
        <f>SUM(F310:F312)</f>
        <v>0</v>
      </c>
      <c r="G313" s="75"/>
      <c r="H313" s="75"/>
      <c r="I313" s="109" t="s">
        <v>303</v>
      </c>
      <c r="J313" s="76"/>
      <c r="K313" s="45"/>
      <c r="L313" s="42"/>
      <c r="M313" s="71" t="s">
        <v>355</v>
      </c>
      <c r="N313" s="82"/>
      <c r="O313" s="75">
        <f>E324+E327</f>
        <v>0</v>
      </c>
      <c r="P313" s="116">
        <f>SUM(P310:P312)</f>
        <v>0</v>
      </c>
      <c r="Q313" s="75"/>
      <c r="R313" s="81"/>
      <c r="S313" s="109" t="s">
        <v>276</v>
      </c>
      <c r="T313" s="211"/>
      <c r="U313" s="45"/>
      <c r="V313" s="12"/>
    </row>
    <row r="314" spans="1:22" ht="15" customHeight="1">
      <c r="A314" s="12"/>
      <c r="B314" s="42"/>
      <c r="C314" s="71"/>
      <c r="D314" s="72"/>
      <c r="E314" s="169"/>
      <c r="F314" s="116">
        <f>F313+F309</f>
        <v>0</v>
      </c>
      <c r="G314" s="75"/>
      <c r="H314" s="75"/>
      <c r="I314" s="110" t="s">
        <v>287</v>
      </c>
      <c r="J314" s="83"/>
      <c r="K314" s="45"/>
      <c r="L314" s="42"/>
      <c r="M314" s="71" t="s">
        <v>179</v>
      </c>
      <c r="N314" s="72"/>
      <c r="O314" s="75">
        <f>-E298</f>
        <v>0</v>
      </c>
      <c r="P314" s="116">
        <f>F336</f>
        <v>0</v>
      </c>
      <c r="Q314" s="75"/>
      <c r="R314" s="81"/>
      <c r="S314" s="109" t="s">
        <v>357</v>
      </c>
      <c r="T314" s="211"/>
      <c r="U314" s="45"/>
      <c r="V314" s="12"/>
    </row>
    <row r="315" spans="1:22" ht="15" customHeight="1">
      <c r="A315" s="12"/>
      <c r="B315" s="42"/>
      <c r="C315" s="77" t="s">
        <v>180</v>
      </c>
      <c r="D315" s="78"/>
      <c r="E315" s="153">
        <f>SUM(E295:E299)</f>
        <v>0</v>
      </c>
      <c r="F315" s="154">
        <f>F314+F304</f>
        <v>0</v>
      </c>
      <c r="G315" s="154">
        <f>F315-E315</f>
        <v>0</v>
      </c>
      <c r="H315" s="155" t="str">
        <f>IFERROR(G315/E315,"")</f>
        <v/>
      </c>
      <c r="I315" s="77" t="s">
        <v>180</v>
      </c>
      <c r="J315" s="79"/>
      <c r="K315" s="45"/>
      <c r="L315" s="42"/>
      <c r="M315" s="71" t="s">
        <v>356</v>
      </c>
      <c r="N315" s="72"/>
      <c r="O315" s="75">
        <f>-E297-E299</f>
        <v>0</v>
      </c>
      <c r="S315" s="71"/>
      <c r="T315" s="211"/>
      <c r="U315" s="45"/>
      <c r="V315" s="12"/>
    </row>
    <row r="316" spans="1:22" ht="15" customHeight="1">
      <c r="A316" s="12"/>
      <c r="B316" s="42"/>
      <c r="C316" s="66" t="s">
        <v>188</v>
      </c>
      <c r="D316" s="67"/>
      <c r="E316" s="73"/>
      <c r="F316" s="74"/>
      <c r="G316" s="70"/>
      <c r="H316" s="80"/>
      <c r="I316" s="66"/>
      <c r="J316" s="213" t="s">
        <v>347</v>
      </c>
      <c r="K316" s="45"/>
      <c r="L316" s="42"/>
      <c r="M316" s="77" t="s">
        <v>270</v>
      </c>
      <c r="N316" s="84"/>
      <c r="O316" s="153">
        <f>SUM(O305:O315)</f>
        <v>0</v>
      </c>
      <c r="P316" s="154">
        <f>P309+SUM(P313:P314)</f>
        <v>0</v>
      </c>
      <c r="Q316" s="154">
        <f>P316-O316</f>
        <v>0</v>
      </c>
      <c r="R316" s="155" t="str">
        <f t="shared" ref="R316:R317" si="20">IFERROR(Q316/O316,"")</f>
        <v/>
      </c>
      <c r="S316" s="77" t="s">
        <v>270</v>
      </c>
      <c r="T316" s="79"/>
      <c r="U316" s="45"/>
      <c r="V316" s="12"/>
    </row>
    <row r="317" spans="1:22" ht="15" customHeight="1">
      <c r="A317" s="12"/>
      <c r="B317" s="42"/>
      <c r="C317" s="71" t="s">
        <v>189</v>
      </c>
      <c r="D317" s="72"/>
      <c r="E317" s="73"/>
      <c r="F317" s="74"/>
      <c r="G317" s="75"/>
      <c r="H317" s="81"/>
      <c r="I317" s="71"/>
      <c r="J317" s="211" t="s">
        <v>308</v>
      </c>
      <c r="K317" s="45"/>
      <c r="L317" s="42"/>
      <c r="M317" s="77" t="s">
        <v>279</v>
      </c>
      <c r="N317" s="84"/>
      <c r="O317" s="153">
        <f>O316-O304</f>
        <v>0</v>
      </c>
      <c r="P317" s="154">
        <f>P316-P304</f>
        <v>0</v>
      </c>
      <c r="Q317" s="154">
        <f>P317-O317</f>
        <v>0</v>
      </c>
      <c r="R317" s="155" t="str">
        <f t="shared" si="20"/>
        <v/>
      </c>
      <c r="S317" s="77" t="s">
        <v>279</v>
      </c>
      <c r="T317" s="79"/>
      <c r="U317" s="45"/>
      <c r="V317" s="12"/>
    </row>
    <row r="318" spans="1:22" ht="15" customHeight="1">
      <c r="A318" s="12"/>
      <c r="B318" s="42"/>
      <c r="C318" s="71" t="s">
        <v>190</v>
      </c>
      <c r="D318" s="72"/>
      <c r="E318" s="73"/>
      <c r="F318" s="74"/>
      <c r="G318" s="75"/>
      <c r="H318" s="81"/>
      <c r="I318" s="71"/>
      <c r="J318" s="211" t="s">
        <v>297</v>
      </c>
      <c r="K318" s="45"/>
      <c r="L318" s="42"/>
      <c r="M318" s="113"/>
      <c r="N318" s="90"/>
      <c r="O318" s="114"/>
      <c r="P318" s="114"/>
      <c r="Q318" s="113"/>
      <c r="R318" s="115"/>
      <c r="S318" s="113"/>
      <c r="T318" s="113"/>
      <c r="U318" s="45"/>
      <c r="V318" s="12"/>
    </row>
    <row r="319" spans="1:22" ht="15" customHeight="1">
      <c r="A319" s="12"/>
      <c r="B319" s="42"/>
      <c r="C319" s="71" t="s">
        <v>191</v>
      </c>
      <c r="D319" s="72"/>
      <c r="E319" s="73"/>
      <c r="F319" s="74"/>
      <c r="G319" s="75"/>
      <c r="H319" s="81"/>
      <c r="I319" s="71"/>
      <c r="J319" s="211" t="s">
        <v>298</v>
      </c>
      <c r="K319" s="45"/>
      <c r="L319" s="42"/>
      <c r="M319" s="223" t="s">
        <v>321</v>
      </c>
      <c r="N319" s="224"/>
      <c r="O319" s="224"/>
      <c r="P319" s="224"/>
      <c r="Q319" s="224"/>
      <c r="R319" s="224"/>
      <c r="S319" s="224"/>
      <c r="T319" s="225"/>
      <c r="U319" s="45"/>
      <c r="V319" s="12"/>
    </row>
    <row r="320" spans="1:22" ht="15" customHeight="1">
      <c r="A320" s="12"/>
      <c r="B320" s="42"/>
      <c r="C320" s="71" t="s">
        <v>192</v>
      </c>
      <c r="D320" s="72"/>
      <c r="E320" s="73"/>
      <c r="F320" s="116">
        <f>SUM(F316:F319)</f>
        <v>0</v>
      </c>
      <c r="G320" s="75"/>
      <c r="H320" s="81"/>
      <c r="I320" s="109" t="s">
        <v>299</v>
      </c>
      <c r="J320" s="211"/>
      <c r="K320" s="45"/>
      <c r="L320" s="42"/>
      <c r="M320" s="14"/>
      <c r="N320" s="14"/>
      <c r="O320" s="122"/>
      <c r="P320" s="122"/>
      <c r="Q320" s="226" t="s">
        <v>320</v>
      </c>
      <c r="R320" s="227"/>
      <c r="S320" s="227"/>
      <c r="T320" s="228"/>
      <c r="U320" s="45"/>
      <c r="V320" s="12"/>
    </row>
    <row r="321" spans="1:22" ht="15" customHeight="1">
      <c r="A321" s="12"/>
      <c r="B321" s="42"/>
      <c r="C321" s="71" t="s">
        <v>193</v>
      </c>
      <c r="D321" s="72"/>
      <c r="E321" s="73"/>
      <c r="F321" s="74"/>
      <c r="G321" s="75"/>
      <c r="H321" s="81"/>
      <c r="I321" s="71"/>
      <c r="J321" s="211" t="s">
        <v>348</v>
      </c>
      <c r="K321" s="45"/>
      <c r="L321" s="42"/>
      <c r="M321" s="77" t="s">
        <v>316</v>
      </c>
      <c r="N321" s="118"/>
      <c r="O321" s="78"/>
      <c r="P321" s="120">
        <f>O317</f>
        <v>0</v>
      </c>
      <c r="Q321" s="286"/>
      <c r="R321" s="287"/>
      <c r="S321" s="287"/>
      <c r="T321" s="288"/>
      <c r="U321" s="45"/>
      <c r="V321" s="12"/>
    </row>
    <row r="322" spans="1:22" ht="15" customHeight="1">
      <c r="A322" s="12"/>
      <c r="B322" s="42"/>
      <c r="C322" s="71" t="s">
        <v>201</v>
      </c>
      <c r="D322" s="72"/>
      <c r="E322" s="73"/>
      <c r="F322" s="74"/>
      <c r="G322" s="75"/>
      <c r="H322" s="81"/>
      <c r="I322" s="71"/>
      <c r="J322" s="211" t="s">
        <v>300</v>
      </c>
      <c r="K322" s="45"/>
      <c r="L322" s="42"/>
      <c r="M322" s="71" t="s">
        <v>317</v>
      </c>
      <c r="N322" s="117"/>
      <c r="O322" s="72"/>
      <c r="P322" s="121"/>
      <c r="Q322" s="239"/>
      <c r="R322" s="240"/>
      <c r="S322" s="240"/>
      <c r="T322" s="241"/>
      <c r="U322" s="45"/>
      <c r="V322" s="12"/>
    </row>
    <row r="323" spans="1:22" ht="15" customHeight="1">
      <c r="A323" s="12"/>
      <c r="B323" s="42"/>
      <c r="C323" s="71" t="s">
        <v>187</v>
      </c>
      <c r="D323" s="82"/>
      <c r="E323" s="73"/>
      <c r="F323" s="74"/>
      <c r="G323" s="75"/>
      <c r="H323" s="81"/>
      <c r="I323" s="71"/>
      <c r="J323" s="211" t="s">
        <v>301</v>
      </c>
      <c r="K323" s="45"/>
      <c r="L323" s="42"/>
      <c r="M323" s="71" t="s">
        <v>319</v>
      </c>
      <c r="N323" s="117"/>
      <c r="O323" s="72"/>
      <c r="P323" s="121"/>
      <c r="Q323" s="239"/>
      <c r="R323" s="240"/>
      <c r="S323" s="240"/>
      <c r="T323" s="241"/>
      <c r="U323" s="45"/>
      <c r="V323" s="12"/>
    </row>
    <row r="324" spans="1:22" ht="15" customHeight="1">
      <c r="A324" s="12"/>
      <c r="B324" s="42"/>
      <c r="C324" s="71" t="s">
        <v>194</v>
      </c>
      <c r="D324" s="82"/>
      <c r="E324" s="73"/>
      <c r="F324" s="116">
        <f>SUM(F321:F323)</f>
        <v>0</v>
      </c>
      <c r="G324" s="75"/>
      <c r="H324" s="81"/>
      <c r="I324" s="109" t="s">
        <v>302</v>
      </c>
      <c r="J324" s="211"/>
      <c r="K324" s="45"/>
      <c r="L324" s="42"/>
      <c r="M324" s="71" t="s">
        <v>359</v>
      </c>
      <c r="N324" s="117"/>
      <c r="O324" s="72"/>
      <c r="P324" s="121"/>
      <c r="Q324" s="239"/>
      <c r="R324" s="240"/>
      <c r="S324" s="240"/>
      <c r="T324" s="241"/>
      <c r="U324" s="45"/>
      <c r="V324" s="12"/>
    </row>
    <row r="325" spans="1:22" ht="15" customHeight="1">
      <c r="A325" s="12"/>
      <c r="B325" s="42"/>
      <c r="C325" s="71" t="s">
        <v>195</v>
      </c>
      <c r="D325" s="82"/>
      <c r="E325" s="73"/>
      <c r="F325" s="116">
        <f>F320+F324</f>
        <v>0</v>
      </c>
      <c r="G325" s="75"/>
      <c r="H325" s="81"/>
      <c r="I325" s="109" t="s">
        <v>282</v>
      </c>
      <c r="J325" s="211"/>
      <c r="K325" s="45"/>
      <c r="L325" s="42"/>
      <c r="M325" s="71" t="s">
        <v>358</v>
      </c>
      <c r="N325" s="117"/>
      <c r="O325" s="72"/>
      <c r="P325" s="121"/>
      <c r="Q325" s="239"/>
      <c r="R325" s="240"/>
      <c r="S325" s="240"/>
      <c r="T325" s="241"/>
      <c r="U325" s="45"/>
      <c r="V325" s="12"/>
    </row>
    <row r="326" spans="1:22" ht="15" customHeight="1">
      <c r="A326" s="12"/>
      <c r="B326" s="42"/>
      <c r="C326" s="71" t="s">
        <v>196</v>
      </c>
      <c r="D326" s="82"/>
      <c r="E326" s="73"/>
      <c r="F326" s="74"/>
      <c r="G326" s="75"/>
      <c r="H326" s="81"/>
      <c r="I326" s="71"/>
      <c r="J326" s="211" t="s">
        <v>349</v>
      </c>
      <c r="K326" s="45"/>
      <c r="L326" s="42"/>
      <c r="M326" s="71" t="s">
        <v>360</v>
      </c>
      <c r="N326" s="117"/>
      <c r="O326" s="72"/>
      <c r="P326" s="121"/>
      <c r="Q326" s="239" t="s">
        <v>361</v>
      </c>
      <c r="R326" s="240"/>
      <c r="S326" s="240"/>
      <c r="T326" s="241"/>
      <c r="U326" s="45"/>
      <c r="V326" s="12"/>
    </row>
    <row r="327" spans="1:22" ht="15" customHeight="1">
      <c r="A327" s="12"/>
      <c r="B327" s="42"/>
      <c r="C327" s="71" t="s">
        <v>353</v>
      </c>
      <c r="D327" s="82"/>
      <c r="E327" s="73"/>
      <c r="F327" s="74"/>
      <c r="G327" s="75"/>
      <c r="H327" s="81"/>
      <c r="I327" s="71"/>
      <c r="J327" s="211" t="s">
        <v>309</v>
      </c>
      <c r="K327" s="45"/>
      <c r="L327" s="42"/>
      <c r="M327" s="77" t="s">
        <v>318</v>
      </c>
      <c r="N327" s="119"/>
      <c r="O327" s="84"/>
      <c r="P327" s="120">
        <f>SUM(P321:P326)</f>
        <v>0</v>
      </c>
      <c r="Q327" s="286"/>
      <c r="R327" s="287"/>
      <c r="S327" s="287"/>
      <c r="T327" s="288"/>
      <c r="U327" s="45"/>
      <c r="V327" s="12"/>
    </row>
    <row r="328" spans="1:22" ht="15" customHeight="1">
      <c r="A328" s="12"/>
      <c r="B328" s="42"/>
      <c r="C328" s="71"/>
      <c r="D328" s="82"/>
      <c r="E328" s="230"/>
      <c r="F328" s="74"/>
      <c r="G328" s="75"/>
      <c r="H328" s="81"/>
      <c r="I328" s="71"/>
      <c r="J328" s="211" t="s">
        <v>310</v>
      </c>
      <c r="K328" s="45"/>
      <c r="L328" s="42"/>
      <c r="M328" s="14"/>
      <c r="N328" s="14"/>
      <c r="O328" s="242" t="s">
        <v>362</v>
      </c>
      <c r="P328" s="244" t="str">
        <f>IF(OR(ROUND((P327-P317),2)&gt;2,ROUND((P327-P317),2)&lt;-2),"Error","Pass")</f>
        <v>Pass</v>
      </c>
      <c r="Q328" s="14"/>
      <c r="R328" s="14"/>
      <c r="S328" s="14"/>
      <c r="T328" s="14"/>
      <c r="U328" s="45"/>
      <c r="V328" s="12"/>
    </row>
    <row r="329" spans="1:22" ht="15" customHeight="1">
      <c r="A329" s="12"/>
      <c r="B329" s="42"/>
      <c r="C329" s="71"/>
      <c r="D329" s="82"/>
      <c r="E329" s="169"/>
      <c r="F329" s="74"/>
      <c r="G329" s="75"/>
      <c r="H329" s="81"/>
      <c r="I329" s="71"/>
      <c r="J329" s="211" t="s">
        <v>311</v>
      </c>
      <c r="K329" s="45"/>
      <c r="L329" s="42"/>
      <c r="M329" s="14"/>
      <c r="N329" s="14"/>
      <c r="O329" s="14"/>
      <c r="P329" s="14"/>
      <c r="Q329" s="14"/>
      <c r="R329" s="14"/>
      <c r="S329" s="14"/>
      <c r="T329" s="14"/>
      <c r="U329" s="45"/>
      <c r="V329" s="12"/>
    </row>
    <row r="330" spans="1:22" ht="15" customHeight="1">
      <c r="A330" s="12"/>
      <c r="B330" s="42"/>
      <c r="C330" s="71"/>
      <c r="D330" s="82"/>
      <c r="E330" s="169"/>
      <c r="F330" s="116">
        <f>SUM(F326:F329)</f>
        <v>0</v>
      </c>
      <c r="G330" s="75"/>
      <c r="H330" s="81"/>
      <c r="I330" s="109" t="s">
        <v>312</v>
      </c>
      <c r="J330" s="211"/>
      <c r="K330" s="45"/>
      <c r="L330" s="42"/>
      <c r="M330" s="14"/>
      <c r="N330" s="14"/>
      <c r="O330" s="14"/>
      <c r="P330" s="14"/>
      <c r="Q330" s="14"/>
      <c r="R330" s="14"/>
      <c r="S330" s="14"/>
      <c r="T330" s="14"/>
      <c r="U330" s="45"/>
      <c r="V330" s="12"/>
    </row>
    <row r="331" spans="1:22" ht="15" customHeight="1">
      <c r="A331" s="12"/>
      <c r="B331" s="42"/>
      <c r="C331" s="71"/>
      <c r="D331" s="82"/>
      <c r="E331" s="169"/>
      <c r="F331" s="74"/>
      <c r="G331" s="75"/>
      <c r="H331" s="81"/>
      <c r="I331" s="71"/>
      <c r="J331" s="211" t="s">
        <v>350</v>
      </c>
      <c r="K331" s="45"/>
      <c r="L331" s="42"/>
      <c r="M331" s="14"/>
      <c r="N331" s="14"/>
      <c r="O331" s="14"/>
      <c r="P331" s="14"/>
      <c r="Q331" s="14"/>
      <c r="R331" s="14"/>
      <c r="S331" s="14"/>
      <c r="T331" s="14"/>
      <c r="U331" s="45"/>
      <c r="V331" s="12"/>
    </row>
    <row r="332" spans="1:22" ht="15" customHeight="1">
      <c r="A332" s="12"/>
      <c r="B332" s="42"/>
      <c r="C332" s="71"/>
      <c r="D332" s="82"/>
      <c r="E332" s="169"/>
      <c r="F332" s="74"/>
      <c r="G332" s="75"/>
      <c r="H332" s="81"/>
      <c r="I332" s="71"/>
      <c r="J332" s="211" t="s">
        <v>313</v>
      </c>
      <c r="K332" s="45"/>
      <c r="L332" s="42"/>
      <c r="M332" s="14"/>
      <c r="N332" s="14"/>
      <c r="O332" s="14"/>
      <c r="P332" s="14"/>
      <c r="Q332" s="14"/>
      <c r="R332" s="14"/>
      <c r="S332" s="14"/>
      <c r="T332" s="14"/>
      <c r="U332" s="45"/>
      <c r="V332" s="12"/>
    </row>
    <row r="333" spans="1:22" ht="15" customHeight="1">
      <c r="A333" s="12"/>
      <c r="B333" s="42"/>
      <c r="C333" s="71"/>
      <c r="D333" s="82"/>
      <c r="E333" s="169"/>
      <c r="F333" s="74"/>
      <c r="G333" s="75"/>
      <c r="H333" s="81"/>
      <c r="I333" s="71"/>
      <c r="J333" s="211" t="s">
        <v>314</v>
      </c>
      <c r="K333" s="45"/>
      <c r="L333" s="42"/>
      <c r="M333" s="14"/>
      <c r="N333" s="14"/>
      <c r="O333" s="14"/>
      <c r="P333" s="14"/>
      <c r="Q333" s="14"/>
      <c r="R333" s="14"/>
      <c r="S333" s="14"/>
      <c r="T333" s="14"/>
      <c r="U333" s="45"/>
      <c r="V333" s="12"/>
    </row>
    <row r="334" spans="1:22" ht="15" customHeight="1">
      <c r="A334" s="12"/>
      <c r="B334" s="42"/>
      <c r="C334" s="71"/>
      <c r="D334" s="82"/>
      <c r="E334" s="169"/>
      <c r="F334" s="116">
        <f>SUM(F331:F333)</f>
        <v>0</v>
      </c>
      <c r="G334" s="75"/>
      <c r="H334" s="81"/>
      <c r="I334" s="109" t="s">
        <v>315</v>
      </c>
      <c r="J334" s="76"/>
      <c r="K334" s="45"/>
      <c r="L334" s="42"/>
      <c r="M334" s="14"/>
      <c r="N334" s="14"/>
      <c r="O334" s="14"/>
      <c r="P334" s="14"/>
      <c r="Q334" s="14"/>
      <c r="R334" s="14"/>
      <c r="S334" s="14"/>
      <c r="T334" s="14"/>
      <c r="U334" s="45"/>
      <c r="V334" s="12"/>
    </row>
    <row r="335" spans="1:22" ht="15" customHeight="1">
      <c r="A335" s="12"/>
      <c r="B335" s="42"/>
      <c r="C335" s="71"/>
      <c r="D335" s="82"/>
      <c r="E335" s="169"/>
      <c r="F335" s="116">
        <f>F330+F334</f>
        <v>0</v>
      </c>
      <c r="G335" s="75"/>
      <c r="H335" s="81"/>
      <c r="I335" s="109" t="s">
        <v>285</v>
      </c>
      <c r="J335" s="76"/>
      <c r="K335" s="45"/>
      <c r="L335" s="42"/>
      <c r="M335" s="14"/>
      <c r="N335" s="14"/>
      <c r="O335" s="14"/>
      <c r="P335" s="14"/>
      <c r="Q335" s="14"/>
      <c r="R335" s="14"/>
      <c r="S335" s="14"/>
      <c r="T335" s="14"/>
      <c r="U335" s="45"/>
      <c r="V335" s="12"/>
    </row>
    <row r="336" spans="1:22" ht="15" customHeight="1">
      <c r="A336" s="12"/>
      <c r="B336" s="42"/>
      <c r="C336" s="71"/>
      <c r="D336" s="82"/>
      <c r="E336" s="169"/>
      <c r="F336" s="74"/>
      <c r="G336" s="75"/>
      <c r="H336" s="81"/>
      <c r="I336" s="110" t="s">
        <v>357</v>
      </c>
      <c r="J336" s="83"/>
      <c r="K336" s="45"/>
      <c r="L336" s="42"/>
      <c r="M336" s="14"/>
      <c r="N336" s="14"/>
      <c r="O336" s="14"/>
      <c r="P336" s="14"/>
      <c r="Q336" s="14"/>
      <c r="R336" s="14"/>
      <c r="S336" s="14"/>
      <c r="T336" s="14"/>
      <c r="U336" s="45"/>
      <c r="V336" s="12"/>
    </row>
    <row r="337" spans="1:22" ht="15" customHeight="1">
      <c r="A337" s="12"/>
      <c r="B337" s="42"/>
      <c r="C337" s="77" t="s">
        <v>197</v>
      </c>
      <c r="D337" s="84"/>
      <c r="E337" s="153">
        <f>SUM(E316:E335)</f>
        <v>0</v>
      </c>
      <c r="F337" s="154">
        <f>F325+F335+F336</f>
        <v>0</v>
      </c>
      <c r="G337" s="154">
        <f>F337-E337</f>
        <v>0</v>
      </c>
      <c r="H337" s="155" t="str">
        <f t="shared" ref="H337:H338" si="21">IFERROR(G337/E337,"")</f>
        <v/>
      </c>
      <c r="I337" s="77" t="s">
        <v>197</v>
      </c>
      <c r="J337" s="79"/>
      <c r="K337" s="45"/>
      <c r="L337" s="42"/>
      <c r="M337" s="14"/>
      <c r="N337" s="14"/>
      <c r="O337" s="14"/>
      <c r="P337" s="14"/>
      <c r="Q337" s="14"/>
      <c r="R337" s="14"/>
      <c r="S337" s="14"/>
      <c r="T337" s="14"/>
      <c r="U337" s="45"/>
      <c r="V337" s="12"/>
    </row>
    <row r="338" spans="1:22" ht="15" customHeight="1">
      <c r="A338" s="12"/>
      <c r="B338" s="42"/>
      <c r="C338" s="77" t="s">
        <v>279</v>
      </c>
      <c r="D338" s="84"/>
      <c r="E338" s="153">
        <f>E337-E315</f>
        <v>0</v>
      </c>
      <c r="F338" s="154">
        <f>F337-F315</f>
        <v>0</v>
      </c>
      <c r="G338" s="154">
        <f>F338-E338</f>
        <v>0</v>
      </c>
      <c r="H338" s="155" t="str">
        <f t="shared" si="21"/>
        <v/>
      </c>
      <c r="I338" s="77" t="s">
        <v>279</v>
      </c>
      <c r="J338" s="79"/>
      <c r="K338" s="45"/>
      <c r="L338" s="42"/>
      <c r="M338" s="14"/>
      <c r="N338" s="14"/>
      <c r="O338" s="14"/>
      <c r="P338" s="14"/>
      <c r="Q338" s="14"/>
      <c r="R338" s="14"/>
      <c r="S338" s="14"/>
      <c r="T338" s="14"/>
      <c r="U338" s="45"/>
      <c r="V338" s="12"/>
    </row>
    <row r="339" spans="1:22" ht="15" customHeight="1">
      <c r="A339" s="12"/>
      <c r="B339" s="42"/>
      <c r="C339" s="62" t="s">
        <v>202</v>
      </c>
      <c r="D339" s="63"/>
      <c r="E339" s="56"/>
      <c r="F339" s="57"/>
      <c r="G339" s="62" t="s">
        <v>203</v>
      </c>
      <c r="H339" s="61"/>
      <c r="I339" s="64"/>
      <c r="J339" s="65"/>
      <c r="K339" s="45"/>
      <c r="L339" s="42"/>
      <c r="M339" s="14"/>
      <c r="N339" s="14"/>
      <c r="O339" s="14"/>
      <c r="P339" s="14"/>
      <c r="Q339" s="14"/>
      <c r="R339" s="14"/>
      <c r="S339" s="14"/>
      <c r="T339" s="14"/>
      <c r="U339" s="45"/>
      <c r="V339" s="12"/>
    </row>
    <row r="340" spans="1:22" ht="15" customHeight="1">
      <c r="A340" s="12"/>
      <c r="B340" s="42"/>
      <c r="C340" s="274"/>
      <c r="D340" s="275"/>
      <c r="E340" s="275"/>
      <c r="F340" s="276"/>
      <c r="G340" s="280"/>
      <c r="H340" s="281"/>
      <c r="I340" s="281"/>
      <c r="J340" s="282"/>
      <c r="K340" s="45"/>
      <c r="L340" s="42"/>
      <c r="M340" s="14"/>
      <c r="N340" s="14"/>
      <c r="O340" s="14"/>
      <c r="P340" s="14"/>
      <c r="Q340" s="14"/>
      <c r="R340" s="14"/>
      <c r="S340" s="14"/>
      <c r="T340" s="14"/>
      <c r="U340" s="45"/>
      <c r="V340" s="12"/>
    </row>
    <row r="341" spans="1:22" ht="15" customHeight="1">
      <c r="A341" s="12"/>
      <c r="B341" s="42"/>
      <c r="C341" s="274"/>
      <c r="D341" s="275"/>
      <c r="E341" s="275"/>
      <c r="F341" s="276"/>
      <c r="G341" s="280"/>
      <c r="H341" s="281"/>
      <c r="I341" s="281"/>
      <c r="J341" s="282"/>
      <c r="K341" s="45"/>
      <c r="L341" s="42"/>
      <c r="M341" s="14"/>
      <c r="N341" s="14"/>
      <c r="O341" s="14"/>
      <c r="P341" s="14"/>
      <c r="Q341" s="14"/>
      <c r="R341" s="14"/>
      <c r="S341" s="14"/>
      <c r="T341" s="14"/>
      <c r="U341" s="45"/>
      <c r="V341" s="12"/>
    </row>
    <row r="342" spans="1:22" ht="15" customHeight="1">
      <c r="A342" s="12"/>
      <c r="B342" s="42"/>
      <c r="C342" s="277"/>
      <c r="D342" s="278"/>
      <c r="E342" s="278"/>
      <c r="F342" s="279"/>
      <c r="G342" s="283"/>
      <c r="H342" s="284"/>
      <c r="I342" s="284"/>
      <c r="J342" s="285"/>
      <c r="K342" s="45"/>
      <c r="L342" s="42"/>
      <c r="M342" s="14"/>
      <c r="N342" s="14"/>
      <c r="O342" s="14"/>
      <c r="P342" s="14"/>
      <c r="Q342" s="14"/>
      <c r="R342" s="14"/>
      <c r="S342" s="14"/>
      <c r="T342" s="14"/>
      <c r="U342" s="45"/>
      <c r="V342" s="12"/>
    </row>
    <row r="343" spans="1:22" s="216" customFormat="1" ht="6.75" customHeight="1">
      <c r="A343" s="14"/>
      <c r="B343" s="42"/>
      <c r="C343" s="14"/>
      <c r="D343" s="14"/>
      <c r="E343" s="14"/>
      <c r="F343" s="14"/>
      <c r="G343" s="14"/>
      <c r="H343" s="14"/>
      <c r="I343" s="14"/>
      <c r="J343" s="14"/>
      <c r="K343" s="45"/>
      <c r="L343" s="42"/>
      <c r="M343" s="14"/>
      <c r="N343" s="14"/>
      <c r="O343" s="14"/>
      <c r="P343" s="14"/>
      <c r="Q343" s="14"/>
      <c r="R343" s="14"/>
      <c r="S343" s="14"/>
      <c r="T343" s="14"/>
      <c r="U343" s="45"/>
      <c r="V343" s="14"/>
    </row>
    <row r="344" spans="1:22" ht="15" customHeight="1">
      <c r="A344" s="12"/>
      <c r="B344" s="50"/>
      <c r="C344" s="232"/>
      <c r="D344" s="233"/>
      <c r="E344" s="233"/>
      <c r="F344" s="234"/>
      <c r="G344" s="234"/>
      <c r="H344" s="232"/>
      <c r="I344" s="232"/>
      <c r="J344" s="51"/>
      <c r="K344" s="53"/>
      <c r="L344" s="50"/>
      <c r="M344" s="232"/>
      <c r="N344" s="233"/>
      <c r="O344" s="233"/>
      <c r="P344" s="234"/>
      <c r="Q344" s="234"/>
      <c r="R344" s="232"/>
      <c r="S344" s="232"/>
      <c r="T344" s="51"/>
      <c r="U344" s="53"/>
      <c r="V344" s="12"/>
    </row>
    <row r="345" spans="1:22" ht="15" customHeight="1">
      <c r="A345" s="12"/>
      <c r="B345" s="42"/>
      <c r="C345" s="14"/>
      <c r="D345" s="14"/>
      <c r="E345" s="14"/>
      <c r="F345" s="14"/>
      <c r="G345" s="14"/>
      <c r="H345" s="14"/>
      <c r="I345" s="14"/>
      <c r="J345" s="14"/>
      <c r="K345" s="45"/>
      <c r="L345" s="42"/>
      <c r="M345" s="14"/>
      <c r="N345" s="14"/>
      <c r="O345" s="14"/>
      <c r="P345" s="14"/>
      <c r="Q345" s="14"/>
      <c r="R345" s="14"/>
      <c r="S345" s="14"/>
      <c r="T345" s="14"/>
      <c r="U345" s="45"/>
      <c r="V345" s="12"/>
    </row>
    <row r="346" spans="1:22" ht="15" customHeight="1">
      <c r="A346" s="12"/>
      <c r="B346" s="42"/>
      <c r="C346" s="77" t="s">
        <v>263</v>
      </c>
      <c r="D346" s="289">
        <f>INFO!$E$38</f>
        <v>0</v>
      </c>
      <c r="E346" s="290"/>
      <c r="F346" s="289">
        <f>INFO!$G$38</f>
        <v>0</v>
      </c>
      <c r="G346" s="291"/>
      <c r="H346" s="291"/>
      <c r="I346" s="291"/>
      <c r="J346" s="290"/>
      <c r="K346" s="45"/>
      <c r="L346" s="42"/>
      <c r="M346" s="77" t="s">
        <v>263</v>
      </c>
      <c r="N346" s="289">
        <f>INFO!$E$38</f>
        <v>0</v>
      </c>
      <c r="O346" s="290"/>
      <c r="P346" s="289">
        <f>INFO!$G$38</f>
        <v>0</v>
      </c>
      <c r="Q346" s="291"/>
      <c r="R346" s="291"/>
      <c r="S346" s="291"/>
      <c r="T346" s="290"/>
      <c r="U346" s="45"/>
      <c r="V346" s="12"/>
    </row>
    <row r="347" spans="1:22" ht="15" customHeight="1">
      <c r="A347" s="12"/>
      <c r="B347" s="42"/>
      <c r="C347" s="77" t="s">
        <v>181</v>
      </c>
      <c r="D347" s="140" t="s">
        <v>182</v>
      </c>
      <c r="E347" s="141">
        <f>INFO!$F$39</f>
        <v>0</v>
      </c>
      <c r="F347" s="140" t="s">
        <v>183</v>
      </c>
      <c r="G347" s="141">
        <f>INFO!$H$39</f>
        <v>0</v>
      </c>
      <c r="H347" s="142"/>
      <c r="I347" s="143"/>
      <c r="J347" s="144"/>
      <c r="K347" s="45"/>
      <c r="L347" s="42"/>
      <c r="M347" s="77" t="s">
        <v>181</v>
      </c>
      <c r="N347" s="140" t="s">
        <v>182</v>
      </c>
      <c r="O347" s="141">
        <f>INFO!$F$39</f>
        <v>0</v>
      </c>
      <c r="P347" s="140" t="s">
        <v>183</v>
      </c>
      <c r="Q347" s="141">
        <f>INFO!$H$39</f>
        <v>0</v>
      </c>
      <c r="R347" s="142"/>
      <c r="S347" s="143"/>
      <c r="T347" s="144"/>
      <c r="U347" s="45"/>
      <c r="V347" s="12"/>
    </row>
    <row r="348" spans="1:22" ht="15" customHeight="1">
      <c r="A348" s="12"/>
      <c r="B348" s="42"/>
      <c r="C348" s="205" t="s">
        <v>184</v>
      </c>
      <c r="D348" s="206"/>
      <c r="E348" s="206"/>
      <c r="F348" s="206"/>
      <c r="G348" s="206"/>
      <c r="H348" s="206"/>
      <c r="I348" s="206"/>
      <c r="J348" s="207"/>
      <c r="K348" s="45"/>
      <c r="L348" s="42"/>
      <c r="M348" s="205" t="s">
        <v>184</v>
      </c>
      <c r="N348" s="206"/>
      <c r="O348" s="206"/>
      <c r="P348" s="206"/>
      <c r="Q348" s="206"/>
      <c r="R348" s="206"/>
      <c r="S348" s="206"/>
      <c r="T348" s="207"/>
      <c r="U348" s="45"/>
      <c r="V348" s="12"/>
    </row>
    <row r="349" spans="1:22" ht="15" customHeight="1">
      <c r="A349" s="12"/>
      <c r="B349" s="42"/>
      <c r="C349" s="214" t="s">
        <v>171</v>
      </c>
      <c r="D349" s="197"/>
      <c r="E349" s="197"/>
      <c r="F349" s="197"/>
      <c r="G349" s="197"/>
      <c r="H349" s="197"/>
      <c r="I349" s="197"/>
      <c r="J349" s="198"/>
      <c r="K349" s="45"/>
      <c r="L349" s="42"/>
      <c r="M349" s="214" t="s">
        <v>171</v>
      </c>
      <c r="N349" s="197"/>
      <c r="O349" s="197"/>
      <c r="P349" s="197"/>
      <c r="Q349" s="197"/>
      <c r="R349" s="197"/>
      <c r="S349" s="197"/>
      <c r="T349" s="198"/>
      <c r="U349" s="45"/>
      <c r="V349" s="12"/>
    </row>
    <row r="350" spans="1:22" ht="15" customHeight="1">
      <c r="A350" s="12"/>
      <c r="B350" s="42"/>
      <c r="C350" s="14"/>
      <c r="D350" s="14"/>
      <c r="E350" s="58" t="s">
        <v>185</v>
      </c>
      <c r="F350" s="59" t="s">
        <v>186</v>
      </c>
      <c r="G350" s="59" t="s">
        <v>2</v>
      </c>
      <c r="H350" s="60" t="s">
        <v>3</v>
      </c>
      <c r="I350" s="15"/>
      <c r="J350" s="15"/>
      <c r="K350" s="45"/>
      <c r="L350" s="42"/>
      <c r="M350" s="14"/>
      <c r="N350" s="14"/>
      <c r="O350" s="58" t="s">
        <v>185</v>
      </c>
      <c r="P350" s="59" t="s">
        <v>186</v>
      </c>
      <c r="Q350" s="59" t="s">
        <v>2</v>
      </c>
      <c r="R350" s="60" t="s">
        <v>3</v>
      </c>
      <c r="S350" s="15"/>
      <c r="T350" s="15"/>
      <c r="U350" s="45"/>
      <c r="V350" s="12"/>
    </row>
    <row r="351" spans="1:22" ht="15" customHeight="1">
      <c r="A351" s="12"/>
      <c r="B351" s="42"/>
      <c r="C351" s="66" t="s">
        <v>176</v>
      </c>
      <c r="D351" s="67"/>
      <c r="E351" s="68"/>
      <c r="F351" s="69"/>
      <c r="G351" s="70"/>
      <c r="H351" s="70"/>
      <c r="I351" s="66"/>
      <c r="J351" s="213" t="s">
        <v>339</v>
      </c>
      <c r="K351" s="45"/>
      <c r="L351" s="42"/>
      <c r="M351" s="66" t="s">
        <v>176</v>
      </c>
      <c r="N351" s="67"/>
      <c r="O351" s="70">
        <f>E351</f>
        <v>0</v>
      </c>
      <c r="P351" s="70">
        <f>F361-F382</f>
        <v>0</v>
      </c>
      <c r="Q351" s="70"/>
      <c r="R351" s="70"/>
      <c r="S351" s="66"/>
      <c r="T351" s="213" t="s">
        <v>340</v>
      </c>
      <c r="U351" s="45"/>
      <c r="V351" s="12"/>
    </row>
    <row r="352" spans="1:22" ht="15" customHeight="1">
      <c r="A352" s="12"/>
      <c r="B352" s="42"/>
      <c r="C352" s="71" t="s">
        <v>177</v>
      </c>
      <c r="D352" s="72"/>
      <c r="E352" s="73"/>
      <c r="F352" s="74"/>
      <c r="G352" s="75"/>
      <c r="H352" s="75"/>
      <c r="I352" s="71"/>
      <c r="J352" s="211" t="s">
        <v>307</v>
      </c>
      <c r="K352" s="45"/>
      <c r="L352" s="42"/>
      <c r="M352" s="71" t="s">
        <v>177</v>
      </c>
      <c r="N352" s="72"/>
      <c r="O352" s="75">
        <f>E352</f>
        <v>0</v>
      </c>
      <c r="P352" s="75">
        <f>F362-F383</f>
        <v>0</v>
      </c>
      <c r="Q352" s="75"/>
      <c r="R352" s="75"/>
      <c r="S352" s="71"/>
      <c r="T352" s="211" t="s">
        <v>271</v>
      </c>
      <c r="U352" s="45"/>
      <c r="V352" s="12"/>
    </row>
    <row r="353" spans="1:22" ht="15" customHeight="1">
      <c r="A353" s="12"/>
      <c r="B353" s="42"/>
      <c r="C353" s="71" t="s">
        <v>178</v>
      </c>
      <c r="D353" s="72"/>
      <c r="E353" s="73"/>
      <c r="F353" s="74"/>
      <c r="G353" s="75"/>
      <c r="H353" s="75"/>
      <c r="I353" s="71"/>
      <c r="J353" s="211" t="s">
        <v>288</v>
      </c>
      <c r="K353" s="45"/>
      <c r="L353" s="42"/>
      <c r="M353" s="71" t="s">
        <v>195</v>
      </c>
      <c r="N353" s="82"/>
      <c r="O353" s="75">
        <f>-E381</f>
        <v>0</v>
      </c>
      <c r="P353" s="75">
        <f>F363-F384</f>
        <v>0</v>
      </c>
      <c r="Q353" s="75"/>
      <c r="R353" s="75"/>
      <c r="S353" s="71"/>
      <c r="T353" s="211" t="s">
        <v>272</v>
      </c>
      <c r="U353" s="45"/>
      <c r="V353" s="12"/>
    </row>
    <row r="354" spans="1:22" ht="15" customHeight="1">
      <c r="A354" s="12"/>
      <c r="B354" s="42"/>
      <c r="C354" s="71" t="s">
        <v>179</v>
      </c>
      <c r="D354" s="72"/>
      <c r="E354" s="73"/>
      <c r="F354" s="74"/>
      <c r="G354" s="75"/>
      <c r="H354" s="75"/>
      <c r="I354" s="71"/>
      <c r="J354" s="211" t="s">
        <v>289</v>
      </c>
      <c r="K354" s="45"/>
      <c r="L354" s="42"/>
      <c r="M354" s="71" t="s">
        <v>196</v>
      </c>
      <c r="N354" s="82"/>
      <c r="O354" s="75">
        <f>-E382</f>
        <v>0</v>
      </c>
      <c r="P354" s="75">
        <f>F364-F385</f>
        <v>0</v>
      </c>
      <c r="Q354" s="75"/>
      <c r="R354" s="75"/>
      <c r="S354" s="71"/>
      <c r="T354" s="211" t="s">
        <v>273</v>
      </c>
      <c r="U354" s="45"/>
      <c r="V354" s="12"/>
    </row>
    <row r="355" spans="1:22" ht="15" customHeight="1">
      <c r="A355" s="12"/>
      <c r="B355" s="42"/>
      <c r="C355" s="71" t="s">
        <v>354</v>
      </c>
      <c r="D355" s="72"/>
      <c r="E355" s="73"/>
      <c r="F355" s="116">
        <f>SUM(F351:F354)</f>
        <v>0</v>
      </c>
      <c r="G355" s="75"/>
      <c r="H355" s="75"/>
      <c r="I355" s="109" t="s">
        <v>290</v>
      </c>
      <c r="J355" s="211"/>
      <c r="K355" s="45"/>
      <c r="L355" s="42"/>
      <c r="M355" s="71"/>
      <c r="N355" s="82"/>
      <c r="O355" s="75"/>
      <c r="P355" s="116">
        <f>SUM(P351:P354)</f>
        <v>0</v>
      </c>
      <c r="Q355" s="75"/>
      <c r="R355" s="75"/>
      <c r="S355" s="109" t="s">
        <v>274</v>
      </c>
      <c r="T355" s="211"/>
      <c r="U355" s="45"/>
      <c r="V355" s="12"/>
    </row>
    <row r="356" spans="1:22" ht="15" customHeight="1">
      <c r="A356" s="12"/>
      <c r="B356" s="42"/>
      <c r="C356" s="71"/>
      <c r="D356" s="72"/>
      <c r="E356" s="169"/>
      <c r="F356" s="74"/>
      <c r="G356" s="75"/>
      <c r="H356" s="75"/>
      <c r="I356" s="71"/>
      <c r="J356" s="211" t="s">
        <v>341</v>
      </c>
      <c r="K356" s="45"/>
      <c r="L356" s="42"/>
      <c r="M356" s="71"/>
      <c r="N356" s="82"/>
      <c r="O356" s="75"/>
      <c r="P356" s="75">
        <f>F366-F387</f>
        <v>0</v>
      </c>
      <c r="Q356" s="75"/>
      <c r="R356" s="75"/>
      <c r="S356" s="71"/>
      <c r="T356" s="211" t="s">
        <v>342</v>
      </c>
      <c r="U356" s="45"/>
      <c r="V356" s="12"/>
    </row>
    <row r="357" spans="1:22" ht="15" customHeight="1">
      <c r="A357" s="12"/>
      <c r="B357" s="42"/>
      <c r="C357" s="71"/>
      <c r="D357" s="72"/>
      <c r="E357" s="169"/>
      <c r="F357" s="74"/>
      <c r="G357" s="75"/>
      <c r="H357" s="75"/>
      <c r="I357" s="71"/>
      <c r="J357" s="211" t="s">
        <v>291</v>
      </c>
      <c r="K357" s="45"/>
      <c r="L357" s="42"/>
      <c r="M357" s="71"/>
      <c r="N357" s="82"/>
      <c r="O357" s="75"/>
      <c r="P357" s="75">
        <f>F367-F388</f>
        <v>0</v>
      </c>
      <c r="Q357" s="75"/>
      <c r="R357" s="75"/>
      <c r="S357" s="71"/>
      <c r="T357" s="211" t="s">
        <v>204</v>
      </c>
      <c r="U357" s="45"/>
      <c r="V357" s="12"/>
    </row>
    <row r="358" spans="1:22" ht="15" customHeight="1">
      <c r="A358" s="12"/>
      <c r="B358" s="42"/>
      <c r="C358" s="71"/>
      <c r="D358" s="72"/>
      <c r="E358" s="169"/>
      <c r="F358" s="74"/>
      <c r="G358" s="75"/>
      <c r="H358" s="75"/>
      <c r="I358" s="71"/>
      <c r="J358" s="211" t="s">
        <v>292</v>
      </c>
      <c r="K358" s="45"/>
      <c r="L358" s="42"/>
      <c r="M358" s="71"/>
      <c r="N358" s="72"/>
      <c r="O358" s="75"/>
      <c r="P358" s="75">
        <f>F368-F389</f>
        <v>0</v>
      </c>
      <c r="Q358" s="75"/>
      <c r="R358" s="75"/>
      <c r="S358" s="71"/>
      <c r="T358" s="211" t="s">
        <v>205</v>
      </c>
      <c r="U358" s="45"/>
      <c r="V358" s="12"/>
    </row>
    <row r="359" spans="1:22" ht="15" customHeight="1">
      <c r="A359" s="12"/>
      <c r="B359" s="42"/>
      <c r="C359" s="71"/>
      <c r="D359" s="72"/>
      <c r="E359" s="169"/>
      <c r="F359" s="116">
        <f>SUM(F356:F358)</f>
        <v>0</v>
      </c>
      <c r="G359" s="75"/>
      <c r="H359" s="75"/>
      <c r="I359" s="109" t="s">
        <v>293</v>
      </c>
      <c r="J359" s="211"/>
      <c r="K359" s="45"/>
      <c r="L359" s="42"/>
      <c r="M359" s="71"/>
      <c r="N359" s="72"/>
      <c r="O359" s="75"/>
      <c r="P359" s="116">
        <f>SUM(P356:P358)</f>
        <v>0</v>
      </c>
      <c r="Q359" s="75"/>
      <c r="R359" s="75"/>
      <c r="S359" s="109" t="s">
        <v>275</v>
      </c>
      <c r="T359" s="211"/>
      <c r="U359" s="45"/>
      <c r="V359" s="12"/>
    </row>
    <row r="360" spans="1:22" ht="15" customHeight="1">
      <c r="A360" s="12"/>
      <c r="B360" s="42"/>
      <c r="C360" s="71"/>
      <c r="D360" s="72"/>
      <c r="E360" s="169"/>
      <c r="F360" s="116">
        <f>F359+F355</f>
        <v>0</v>
      </c>
      <c r="G360" s="75"/>
      <c r="H360" s="75"/>
      <c r="I360" s="109" t="s">
        <v>283</v>
      </c>
      <c r="J360" s="211"/>
      <c r="K360" s="45"/>
      <c r="L360" s="42"/>
      <c r="M360" s="77" t="s">
        <v>269</v>
      </c>
      <c r="N360" s="78"/>
      <c r="O360" s="153">
        <f>SUM(O351:O359)</f>
        <v>0</v>
      </c>
      <c r="P360" s="154">
        <f>P355+P359</f>
        <v>0</v>
      </c>
      <c r="Q360" s="154">
        <f>P360-O360</f>
        <v>0</v>
      </c>
      <c r="R360" s="155" t="str">
        <f>IFERROR(Q360/O360,"")</f>
        <v/>
      </c>
      <c r="S360" s="77" t="s">
        <v>269</v>
      </c>
      <c r="T360" s="215"/>
      <c r="U360" s="45"/>
      <c r="V360" s="12"/>
    </row>
    <row r="361" spans="1:22" ht="15" customHeight="1">
      <c r="A361" s="12"/>
      <c r="B361" s="42"/>
      <c r="C361" s="71"/>
      <c r="D361" s="72"/>
      <c r="E361" s="169"/>
      <c r="F361" s="74"/>
      <c r="G361" s="75"/>
      <c r="H361" s="75"/>
      <c r="I361" s="71"/>
      <c r="J361" s="211" t="s">
        <v>343</v>
      </c>
      <c r="K361" s="45"/>
      <c r="L361" s="42"/>
      <c r="M361" s="66" t="s">
        <v>188</v>
      </c>
      <c r="N361" s="67"/>
      <c r="O361" s="75">
        <f>E372</f>
        <v>0</v>
      </c>
      <c r="P361" s="75">
        <f>F372-F351</f>
        <v>0</v>
      </c>
      <c r="Q361" s="70"/>
      <c r="R361" s="80"/>
      <c r="S361" s="66"/>
      <c r="T361" s="213" t="s">
        <v>344</v>
      </c>
      <c r="U361" s="45"/>
      <c r="V361" s="12"/>
    </row>
    <row r="362" spans="1:22" ht="15" customHeight="1">
      <c r="A362" s="12"/>
      <c r="B362" s="42"/>
      <c r="C362" s="71"/>
      <c r="D362" s="72"/>
      <c r="E362" s="169"/>
      <c r="F362" s="74"/>
      <c r="G362" s="75"/>
      <c r="H362" s="75"/>
      <c r="I362" s="71"/>
      <c r="J362" s="211" t="s">
        <v>306</v>
      </c>
      <c r="K362" s="45"/>
      <c r="L362" s="42"/>
      <c r="M362" s="71" t="s">
        <v>189</v>
      </c>
      <c r="N362" s="72"/>
      <c r="O362" s="75">
        <f t="shared" ref="O362:O367" si="22">E373</f>
        <v>0</v>
      </c>
      <c r="P362" s="75">
        <f>F373-F352</f>
        <v>0</v>
      </c>
      <c r="Q362" s="75"/>
      <c r="R362" s="81"/>
      <c r="S362" s="71"/>
      <c r="T362" s="211" t="s">
        <v>268</v>
      </c>
      <c r="U362" s="45"/>
      <c r="V362" s="12"/>
    </row>
    <row r="363" spans="1:22" ht="15" customHeight="1">
      <c r="A363" s="12"/>
      <c r="B363" s="42"/>
      <c r="C363" s="71"/>
      <c r="D363" s="72"/>
      <c r="E363" s="169"/>
      <c r="F363" s="74"/>
      <c r="G363" s="75"/>
      <c r="H363" s="75"/>
      <c r="I363" s="71"/>
      <c r="J363" s="211" t="s">
        <v>294</v>
      </c>
      <c r="K363" s="45"/>
      <c r="L363" s="42"/>
      <c r="M363" s="71" t="s">
        <v>190</v>
      </c>
      <c r="N363" s="72"/>
      <c r="O363" s="75">
        <f t="shared" si="22"/>
        <v>0</v>
      </c>
      <c r="P363" s="75">
        <f>F374-F353</f>
        <v>0</v>
      </c>
      <c r="Q363" s="75"/>
      <c r="R363" s="81"/>
      <c r="S363" s="71"/>
      <c r="T363" s="211" t="s">
        <v>198</v>
      </c>
      <c r="U363" s="45"/>
      <c r="V363" s="12"/>
    </row>
    <row r="364" spans="1:22" ht="15" customHeight="1">
      <c r="A364" s="12"/>
      <c r="B364" s="42"/>
      <c r="C364" s="71"/>
      <c r="D364" s="72"/>
      <c r="E364" s="169"/>
      <c r="F364" s="74"/>
      <c r="G364" s="75"/>
      <c r="H364" s="75"/>
      <c r="I364" s="71"/>
      <c r="J364" s="211" t="s">
        <v>295</v>
      </c>
      <c r="K364" s="45"/>
      <c r="L364" s="42"/>
      <c r="M364" s="71" t="s">
        <v>191</v>
      </c>
      <c r="N364" s="72"/>
      <c r="O364" s="75">
        <f t="shared" si="22"/>
        <v>0</v>
      </c>
      <c r="P364" s="75">
        <f>F375-F354</f>
        <v>0</v>
      </c>
      <c r="Q364" s="75"/>
      <c r="R364" s="81"/>
      <c r="S364" s="71"/>
      <c r="T364" s="211" t="s">
        <v>199</v>
      </c>
      <c r="U364" s="45"/>
      <c r="V364" s="12"/>
    </row>
    <row r="365" spans="1:22" ht="15" customHeight="1">
      <c r="A365" s="12"/>
      <c r="B365" s="42"/>
      <c r="C365" s="71"/>
      <c r="D365" s="72"/>
      <c r="E365" s="169"/>
      <c r="F365" s="116">
        <f>SUM(F361:F364)</f>
        <v>0</v>
      </c>
      <c r="G365" s="75"/>
      <c r="H365" s="75"/>
      <c r="I365" s="109" t="s">
        <v>296</v>
      </c>
      <c r="J365" s="211"/>
      <c r="K365" s="45"/>
      <c r="L365" s="42"/>
      <c r="M365" s="71" t="s">
        <v>192</v>
      </c>
      <c r="N365" s="72"/>
      <c r="O365" s="75">
        <f t="shared" si="22"/>
        <v>0</v>
      </c>
      <c r="P365" s="116">
        <f>SUM(P361:P364)</f>
        <v>0</v>
      </c>
      <c r="Q365" s="75"/>
      <c r="R365" s="81"/>
      <c r="S365" s="109" t="s">
        <v>200</v>
      </c>
      <c r="T365" s="211"/>
      <c r="U365" s="45"/>
      <c r="V365" s="12"/>
    </row>
    <row r="366" spans="1:22" ht="15" customHeight="1">
      <c r="A366" s="12"/>
      <c r="B366" s="42"/>
      <c r="C366" s="71"/>
      <c r="D366" s="72"/>
      <c r="E366" s="169"/>
      <c r="F366" s="74"/>
      <c r="G366" s="75"/>
      <c r="H366" s="75"/>
      <c r="I366" s="71"/>
      <c r="J366" s="211" t="s">
        <v>345</v>
      </c>
      <c r="K366" s="45"/>
      <c r="L366" s="42"/>
      <c r="M366" s="71" t="s">
        <v>193</v>
      </c>
      <c r="N366" s="72"/>
      <c r="O366" s="75">
        <f t="shared" si="22"/>
        <v>0</v>
      </c>
      <c r="P366" s="75">
        <f>F377-F356</f>
        <v>0</v>
      </c>
      <c r="Q366" s="75"/>
      <c r="R366" s="81"/>
      <c r="S366" s="71"/>
      <c r="T366" s="211" t="s">
        <v>346</v>
      </c>
      <c r="U366" s="45"/>
      <c r="V366" s="12"/>
    </row>
    <row r="367" spans="1:22" ht="15" customHeight="1">
      <c r="A367" s="12"/>
      <c r="B367" s="42"/>
      <c r="C367" s="71"/>
      <c r="D367" s="72"/>
      <c r="E367" s="169"/>
      <c r="F367" s="74"/>
      <c r="G367" s="75"/>
      <c r="H367" s="75"/>
      <c r="I367" s="71"/>
      <c r="J367" s="211" t="s">
        <v>304</v>
      </c>
      <c r="K367" s="45"/>
      <c r="L367" s="42"/>
      <c r="M367" s="71" t="s">
        <v>201</v>
      </c>
      <c r="N367" s="72"/>
      <c r="O367" s="75">
        <f t="shared" si="22"/>
        <v>0</v>
      </c>
      <c r="P367" s="75">
        <f>F378-F357</f>
        <v>0</v>
      </c>
      <c r="Q367" s="75"/>
      <c r="R367" s="81"/>
      <c r="S367" s="71"/>
      <c r="T367" s="211" t="s">
        <v>277</v>
      </c>
      <c r="U367" s="45"/>
      <c r="V367" s="12"/>
    </row>
    <row r="368" spans="1:22" ht="15" customHeight="1">
      <c r="A368" s="12"/>
      <c r="B368" s="42"/>
      <c r="C368" s="71"/>
      <c r="D368" s="72"/>
      <c r="E368" s="169"/>
      <c r="F368" s="74"/>
      <c r="G368" s="75"/>
      <c r="H368" s="75"/>
      <c r="I368" s="71"/>
      <c r="J368" s="211" t="s">
        <v>305</v>
      </c>
      <c r="K368" s="45"/>
      <c r="L368" s="42"/>
      <c r="M368" s="71" t="s">
        <v>187</v>
      </c>
      <c r="N368" s="72"/>
      <c r="O368" s="75">
        <f>E379</f>
        <v>0</v>
      </c>
      <c r="P368" s="75">
        <f>F379-F358</f>
        <v>0</v>
      </c>
      <c r="Q368" s="75"/>
      <c r="R368" s="81"/>
      <c r="S368" s="71"/>
      <c r="T368" s="211" t="s">
        <v>278</v>
      </c>
      <c r="U368" s="45"/>
      <c r="V368" s="12"/>
    </row>
    <row r="369" spans="1:22" ht="15" customHeight="1">
      <c r="A369" s="12"/>
      <c r="B369" s="42"/>
      <c r="C369" s="71"/>
      <c r="D369" s="72"/>
      <c r="E369" s="169"/>
      <c r="F369" s="116">
        <f>SUM(F366:F368)</f>
        <v>0</v>
      </c>
      <c r="G369" s="75"/>
      <c r="H369" s="75"/>
      <c r="I369" s="109" t="s">
        <v>303</v>
      </c>
      <c r="J369" s="76"/>
      <c r="K369" s="45"/>
      <c r="L369" s="42"/>
      <c r="M369" s="71" t="s">
        <v>355</v>
      </c>
      <c r="N369" s="82"/>
      <c r="O369" s="75">
        <f>E380+E383</f>
        <v>0</v>
      </c>
      <c r="P369" s="116">
        <f>SUM(P366:P368)</f>
        <v>0</v>
      </c>
      <c r="Q369" s="75"/>
      <c r="R369" s="81"/>
      <c r="S369" s="109" t="s">
        <v>276</v>
      </c>
      <c r="T369" s="211"/>
      <c r="U369" s="45"/>
      <c r="V369" s="12"/>
    </row>
    <row r="370" spans="1:22" ht="15" customHeight="1">
      <c r="A370" s="12"/>
      <c r="B370" s="42"/>
      <c r="C370" s="71"/>
      <c r="D370" s="72"/>
      <c r="E370" s="169"/>
      <c r="F370" s="116">
        <f>F369+F365</f>
        <v>0</v>
      </c>
      <c r="G370" s="75"/>
      <c r="H370" s="75"/>
      <c r="I370" s="110" t="s">
        <v>287</v>
      </c>
      <c r="J370" s="83"/>
      <c r="K370" s="45"/>
      <c r="L370" s="42"/>
      <c r="M370" s="71" t="s">
        <v>179</v>
      </c>
      <c r="N370" s="72"/>
      <c r="O370" s="75">
        <f>-E354</f>
        <v>0</v>
      </c>
      <c r="P370" s="116">
        <f>F392</f>
        <v>0</v>
      </c>
      <c r="Q370" s="75"/>
      <c r="R370" s="81"/>
      <c r="S370" s="109" t="s">
        <v>357</v>
      </c>
      <c r="T370" s="211"/>
      <c r="U370" s="45"/>
      <c r="V370" s="12"/>
    </row>
    <row r="371" spans="1:22" ht="15" customHeight="1">
      <c r="A371" s="12"/>
      <c r="B371" s="42"/>
      <c r="C371" s="77" t="s">
        <v>180</v>
      </c>
      <c r="D371" s="78"/>
      <c r="E371" s="153">
        <f>SUM(E351:E355)</f>
        <v>0</v>
      </c>
      <c r="F371" s="154">
        <f>F370+F360</f>
        <v>0</v>
      </c>
      <c r="G371" s="154">
        <f>F371-E371</f>
        <v>0</v>
      </c>
      <c r="H371" s="155" t="str">
        <f>IFERROR(G371/E371,"")</f>
        <v/>
      </c>
      <c r="I371" s="77" t="s">
        <v>180</v>
      </c>
      <c r="J371" s="79"/>
      <c r="K371" s="45"/>
      <c r="L371" s="42"/>
      <c r="M371" s="71" t="s">
        <v>356</v>
      </c>
      <c r="N371" s="72"/>
      <c r="O371" s="75">
        <f>-E353-E355</f>
        <v>0</v>
      </c>
      <c r="S371" s="71"/>
      <c r="T371" s="211"/>
      <c r="U371" s="45"/>
      <c r="V371" s="12"/>
    </row>
    <row r="372" spans="1:22" ht="15" customHeight="1">
      <c r="A372" s="12"/>
      <c r="B372" s="42"/>
      <c r="C372" s="66" t="s">
        <v>188</v>
      </c>
      <c r="D372" s="67"/>
      <c r="E372" s="73"/>
      <c r="F372" s="74"/>
      <c r="G372" s="70"/>
      <c r="H372" s="80"/>
      <c r="I372" s="66"/>
      <c r="J372" s="213" t="s">
        <v>347</v>
      </c>
      <c r="K372" s="45"/>
      <c r="L372" s="42"/>
      <c r="M372" s="77" t="s">
        <v>270</v>
      </c>
      <c r="N372" s="84"/>
      <c r="O372" s="153">
        <f>SUM(O361:O371)</f>
        <v>0</v>
      </c>
      <c r="P372" s="154">
        <f>P365+SUM(P369:P370)</f>
        <v>0</v>
      </c>
      <c r="Q372" s="154">
        <f>P372-O372</f>
        <v>0</v>
      </c>
      <c r="R372" s="155" t="str">
        <f t="shared" ref="R372:R373" si="23">IFERROR(Q372/O372,"")</f>
        <v/>
      </c>
      <c r="S372" s="77" t="s">
        <v>270</v>
      </c>
      <c r="T372" s="79"/>
      <c r="U372" s="45"/>
      <c r="V372" s="12"/>
    </row>
    <row r="373" spans="1:22" ht="15" customHeight="1">
      <c r="A373" s="12"/>
      <c r="B373" s="42"/>
      <c r="C373" s="71" t="s">
        <v>189</v>
      </c>
      <c r="D373" s="72"/>
      <c r="E373" s="73"/>
      <c r="F373" s="74"/>
      <c r="G373" s="75"/>
      <c r="H373" s="81"/>
      <c r="I373" s="71"/>
      <c r="J373" s="211" t="s">
        <v>308</v>
      </c>
      <c r="K373" s="45"/>
      <c r="L373" s="42"/>
      <c r="M373" s="77" t="s">
        <v>279</v>
      </c>
      <c r="N373" s="84"/>
      <c r="O373" s="153">
        <f>O372-O360</f>
        <v>0</v>
      </c>
      <c r="P373" s="154">
        <f>P372-P360</f>
        <v>0</v>
      </c>
      <c r="Q373" s="154">
        <f>P373-O373</f>
        <v>0</v>
      </c>
      <c r="R373" s="155" t="str">
        <f t="shared" si="23"/>
        <v/>
      </c>
      <c r="S373" s="77" t="s">
        <v>279</v>
      </c>
      <c r="T373" s="79"/>
      <c r="U373" s="45"/>
      <c r="V373" s="12"/>
    </row>
    <row r="374" spans="1:22" ht="15" customHeight="1">
      <c r="A374" s="12"/>
      <c r="B374" s="42"/>
      <c r="C374" s="71" t="s">
        <v>190</v>
      </c>
      <c r="D374" s="72"/>
      <c r="E374" s="73"/>
      <c r="F374" s="74"/>
      <c r="G374" s="75"/>
      <c r="H374" s="81"/>
      <c r="I374" s="71"/>
      <c r="J374" s="211" t="s">
        <v>297</v>
      </c>
      <c r="K374" s="45"/>
      <c r="L374" s="42"/>
      <c r="M374" s="113"/>
      <c r="N374" s="90"/>
      <c r="O374" s="114"/>
      <c r="P374" s="114"/>
      <c r="Q374" s="113"/>
      <c r="R374" s="115"/>
      <c r="S374" s="113"/>
      <c r="T374" s="113"/>
      <c r="U374" s="45"/>
      <c r="V374" s="12"/>
    </row>
    <row r="375" spans="1:22" ht="15" customHeight="1">
      <c r="A375" s="12"/>
      <c r="B375" s="42"/>
      <c r="C375" s="71" t="s">
        <v>191</v>
      </c>
      <c r="D375" s="72"/>
      <c r="E375" s="73"/>
      <c r="F375" s="74"/>
      <c r="G375" s="75"/>
      <c r="H375" s="81"/>
      <c r="I375" s="71"/>
      <c r="J375" s="211" t="s">
        <v>298</v>
      </c>
      <c r="K375" s="45"/>
      <c r="L375" s="42"/>
      <c r="M375" s="223" t="s">
        <v>321</v>
      </c>
      <c r="N375" s="224"/>
      <c r="O375" s="224"/>
      <c r="P375" s="224"/>
      <c r="Q375" s="224"/>
      <c r="R375" s="224"/>
      <c r="S375" s="224"/>
      <c r="T375" s="225"/>
      <c r="U375" s="45"/>
      <c r="V375" s="12"/>
    </row>
    <row r="376" spans="1:22" ht="15" customHeight="1">
      <c r="A376" s="12"/>
      <c r="B376" s="42"/>
      <c r="C376" s="71" t="s">
        <v>192</v>
      </c>
      <c r="D376" s="72"/>
      <c r="E376" s="73"/>
      <c r="F376" s="116">
        <f>SUM(F372:F375)</f>
        <v>0</v>
      </c>
      <c r="G376" s="75"/>
      <c r="H376" s="81"/>
      <c r="I376" s="109" t="s">
        <v>299</v>
      </c>
      <c r="J376" s="211"/>
      <c r="K376" s="45"/>
      <c r="L376" s="42"/>
      <c r="M376" s="14"/>
      <c r="N376" s="14"/>
      <c r="O376" s="122"/>
      <c r="P376" s="122"/>
      <c r="Q376" s="226" t="s">
        <v>320</v>
      </c>
      <c r="R376" s="227"/>
      <c r="S376" s="227"/>
      <c r="T376" s="228"/>
      <c r="U376" s="45"/>
      <c r="V376" s="12"/>
    </row>
    <row r="377" spans="1:22" ht="15" customHeight="1">
      <c r="A377" s="12"/>
      <c r="B377" s="42"/>
      <c r="C377" s="71" t="s">
        <v>193</v>
      </c>
      <c r="D377" s="72"/>
      <c r="E377" s="73"/>
      <c r="F377" s="74"/>
      <c r="G377" s="75"/>
      <c r="H377" s="81"/>
      <c r="I377" s="71"/>
      <c r="J377" s="211" t="s">
        <v>348</v>
      </c>
      <c r="K377" s="45"/>
      <c r="L377" s="42"/>
      <c r="M377" s="77" t="s">
        <v>316</v>
      </c>
      <c r="N377" s="118"/>
      <c r="O377" s="78"/>
      <c r="P377" s="120">
        <f>O373</f>
        <v>0</v>
      </c>
      <c r="Q377" s="286"/>
      <c r="R377" s="287"/>
      <c r="S377" s="287"/>
      <c r="T377" s="288"/>
      <c r="U377" s="45"/>
      <c r="V377" s="12"/>
    </row>
    <row r="378" spans="1:22" ht="15" customHeight="1">
      <c r="A378" s="12"/>
      <c r="B378" s="42"/>
      <c r="C378" s="71" t="s">
        <v>201</v>
      </c>
      <c r="D378" s="72"/>
      <c r="E378" s="73"/>
      <c r="F378" s="74"/>
      <c r="G378" s="75"/>
      <c r="H378" s="81"/>
      <c r="I378" s="71"/>
      <c r="J378" s="211" t="s">
        <v>300</v>
      </c>
      <c r="K378" s="45"/>
      <c r="L378" s="42"/>
      <c r="M378" s="71" t="s">
        <v>317</v>
      </c>
      <c r="N378" s="117"/>
      <c r="O378" s="72"/>
      <c r="P378" s="121"/>
      <c r="Q378" s="239"/>
      <c r="R378" s="240"/>
      <c r="S378" s="240"/>
      <c r="T378" s="241"/>
      <c r="U378" s="45"/>
      <c r="V378" s="12"/>
    </row>
    <row r="379" spans="1:22" ht="15" customHeight="1">
      <c r="A379" s="12"/>
      <c r="B379" s="42"/>
      <c r="C379" s="71" t="s">
        <v>187</v>
      </c>
      <c r="D379" s="82"/>
      <c r="E379" s="73"/>
      <c r="F379" s="74"/>
      <c r="G379" s="75"/>
      <c r="H379" s="81"/>
      <c r="I379" s="71"/>
      <c r="J379" s="211" t="s">
        <v>301</v>
      </c>
      <c r="K379" s="45"/>
      <c r="L379" s="42"/>
      <c r="M379" s="71" t="s">
        <v>319</v>
      </c>
      <c r="N379" s="117"/>
      <c r="O379" s="72"/>
      <c r="P379" s="121"/>
      <c r="Q379" s="239"/>
      <c r="R379" s="240"/>
      <c r="S379" s="240"/>
      <c r="T379" s="241"/>
      <c r="U379" s="45"/>
      <c r="V379" s="12"/>
    </row>
    <row r="380" spans="1:22" ht="15" customHeight="1">
      <c r="A380" s="12"/>
      <c r="B380" s="42"/>
      <c r="C380" s="71" t="s">
        <v>194</v>
      </c>
      <c r="D380" s="82"/>
      <c r="E380" s="73"/>
      <c r="F380" s="116">
        <f>SUM(F377:F379)</f>
        <v>0</v>
      </c>
      <c r="G380" s="75"/>
      <c r="H380" s="81"/>
      <c r="I380" s="109" t="s">
        <v>302</v>
      </c>
      <c r="J380" s="211"/>
      <c r="K380" s="45"/>
      <c r="L380" s="42"/>
      <c r="M380" s="71" t="s">
        <v>359</v>
      </c>
      <c r="N380" s="117"/>
      <c r="O380" s="72"/>
      <c r="P380" s="121"/>
      <c r="Q380" s="239"/>
      <c r="R380" s="240"/>
      <c r="S380" s="240"/>
      <c r="T380" s="241"/>
      <c r="U380" s="45"/>
      <c r="V380" s="12"/>
    </row>
    <row r="381" spans="1:22" ht="15" customHeight="1">
      <c r="A381" s="12"/>
      <c r="B381" s="42"/>
      <c r="C381" s="71" t="s">
        <v>195</v>
      </c>
      <c r="D381" s="82"/>
      <c r="E381" s="73"/>
      <c r="F381" s="116">
        <f>F376+F380</f>
        <v>0</v>
      </c>
      <c r="G381" s="75"/>
      <c r="H381" s="81"/>
      <c r="I381" s="109" t="s">
        <v>282</v>
      </c>
      <c r="J381" s="211"/>
      <c r="K381" s="45"/>
      <c r="L381" s="42"/>
      <c r="M381" s="71" t="s">
        <v>358</v>
      </c>
      <c r="N381" s="117"/>
      <c r="O381" s="72"/>
      <c r="P381" s="121"/>
      <c r="Q381" s="239"/>
      <c r="R381" s="240"/>
      <c r="S381" s="240"/>
      <c r="T381" s="241"/>
      <c r="U381" s="45"/>
      <c r="V381" s="12"/>
    </row>
    <row r="382" spans="1:22" ht="15" customHeight="1">
      <c r="A382" s="12"/>
      <c r="B382" s="42"/>
      <c r="C382" s="71" t="s">
        <v>196</v>
      </c>
      <c r="D382" s="82"/>
      <c r="E382" s="73"/>
      <c r="F382" s="74"/>
      <c r="G382" s="75"/>
      <c r="H382" s="81"/>
      <c r="I382" s="71"/>
      <c r="J382" s="211" t="s">
        <v>349</v>
      </c>
      <c r="K382" s="45"/>
      <c r="L382" s="42"/>
      <c r="M382" s="71" t="s">
        <v>360</v>
      </c>
      <c r="N382" s="117"/>
      <c r="O382" s="72"/>
      <c r="P382" s="121"/>
      <c r="Q382" s="239" t="s">
        <v>361</v>
      </c>
      <c r="R382" s="240"/>
      <c r="S382" s="240"/>
      <c r="T382" s="241"/>
      <c r="U382" s="45"/>
      <c r="V382" s="12"/>
    </row>
    <row r="383" spans="1:22" ht="15" customHeight="1">
      <c r="A383" s="12"/>
      <c r="B383" s="42"/>
      <c r="C383" s="71" t="s">
        <v>353</v>
      </c>
      <c r="D383" s="82"/>
      <c r="E383" s="73"/>
      <c r="F383" s="74"/>
      <c r="G383" s="75"/>
      <c r="H383" s="81"/>
      <c r="I383" s="71"/>
      <c r="J383" s="211" t="s">
        <v>309</v>
      </c>
      <c r="K383" s="45"/>
      <c r="L383" s="42"/>
      <c r="M383" s="77" t="s">
        <v>318</v>
      </c>
      <c r="N383" s="119"/>
      <c r="O383" s="84"/>
      <c r="P383" s="120">
        <f>SUM(P377:P382)</f>
        <v>0</v>
      </c>
      <c r="Q383" s="286"/>
      <c r="R383" s="287"/>
      <c r="S383" s="287"/>
      <c r="T383" s="288"/>
      <c r="U383" s="45"/>
      <c r="V383" s="12"/>
    </row>
    <row r="384" spans="1:22" ht="15" customHeight="1">
      <c r="A384" s="12"/>
      <c r="B384" s="42"/>
      <c r="C384" s="71"/>
      <c r="D384" s="82"/>
      <c r="E384" s="230"/>
      <c r="F384" s="74"/>
      <c r="G384" s="75"/>
      <c r="H384" s="81"/>
      <c r="I384" s="71"/>
      <c r="J384" s="211" t="s">
        <v>310</v>
      </c>
      <c r="K384" s="45"/>
      <c r="L384" s="42"/>
      <c r="M384" s="14"/>
      <c r="N384" s="14"/>
      <c r="O384" s="242" t="s">
        <v>362</v>
      </c>
      <c r="P384" s="244" t="str">
        <f>IF(OR(ROUND((P383-P373),2)&gt;2,ROUND((P383-P373),2)&lt;-2),"Error","Pass")</f>
        <v>Pass</v>
      </c>
      <c r="Q384" s="14"/>
      <c r="R384" s="14"/>
      <c r="S384" s="14"/>
      <c r="T384" s="14"/>
      <c r="U384" s="45"/>
      <c r="V384" s="12"/>
    </row>
    <row r="385" spans="1:22" ht="15" customHeight="1">
      <c r="A385" s="12"/>
      <c r="B385" s="42"/>
      <c r="C385" s="71"/>
      <c r="D385" s="82"/>
      <c r="E385" s="169"/>
      <c r="F385" s="74"/>
      <c r="G385" s="75"/>
      <c r="H385" s="81"/>
      <c r="I385" s="71"/>
      <c r="J385" s="211" t="s">
        <v>311</v>
      </c>
      <c r="K385" s="45"/>
      <c r="L385" s="42"/>
      <c r="M385" s="14"/>
      <c r="N385" s="14"/>
      <c r="O385" s="14"/>
      <c r="P385" s="14"/>
      <c r="Q385" s="14"/>
      <c r="R385" s="14"/>
      <c r="S385" s="14"/>
      <c r="T385" s="14"/>
      <c r="U385" s="45"/>
      <c r="V385" s="12"/>
    </row>
    <row r="386" spans="1:22" ht="15" customHeight="1">
      <c r="A386" s="12"/>
      <c r="B386" s="42"/>
      <c r="C386" s="71"/>
      <c r="D386" s="82"/>
      <c r="E386" s="169"/>
      <c r="F386" s="116">
        <f>SUM(F382:F385)</f>
        <v>0</v>
      </c>
      <c r="G386" s="75"/>
      <c r="H386" s="81"/>
      <c r="I386" s="109" t="s">
        <v>312</v>
      </c>
      <c r="J386" s="211"/>
      <c r="K386" s="45"/>
      <c r="L386" s="42"/>
      <c r="M386" s="14"/>
      <c r="N386" s="14"/>
      <c r="O386" s="14"/>
      <c r="P386" s="14"/>
      <c r="Q386" s="14"/>
      <c r="R386" s="14"/>
      <c r="S386" s="14"/>
      <c r="T386" s="14"/>
      <c r="U386" s="45"/>
      <c r="V386" s="12"/>
    </row>
    <row r="387" spans="1:22" ht="15" customHeight="1">
      <c r="A387" s="12"/>
      <c r="B387" s="42"/>
      <c r="C387" s="71"/>
      <c r="D387" s="82"/>
      <c r="E387" s="169"/>
      <c r="F387" s="74"/>
      <c r="G387" s="75"/>
      <c r="H387" s="81"/>
      <c r="I387" s="71"/>
      <c r="J387" s="211" t="s">
        <v>350</v>
      </c>
      <c r="K387" s="45"/>
      <c r="L387" s="42"/>
      <c r="M387" s="14"/>
      <c r="N387" s="14"/>
      <c r="O387" s="14"/>
      <c r="P387" s="14"/>
      <c r="Q387" s="14"/>
      <c r="R387" s="14"/>
      <c r="S387" s="14"/>
      <c r="T387" s="14"/>
      <c r="U387" s="45"/>
      <c r="V387" s="12"/>
    </row>
    <row r="388" spans="1:22" ht="15" customHeight="1">
      <c r="A388" s="12"/>
      <c r="B388" s="42"/>
      <c r="C388" s="71"/>
      <c r="D388" s="82"/>
      <c r="E388" s="169"/>
      <c r="F388" s="74"/>
      <c r="G388" s="75"/>
      <c r="H388" s="81"/>
      <c r="I388" s="71"/>
      <c r="J388" s="211" t="s">
        <v>313</v>
      </c>
      <c r="K388" s="45"/>
      <c r="L388" s="42"/>
      <c r="M388" s="14"/>
      <c r="N388" s="14"/>
      <c r="O388" s="14"/>
      <c r="P388" s="14"/>
      <c r="Q388" s="14"/>
      <c r="R388" s="14"/>
      <c r="S388" s="14"/>
      <c r="T388" s="14"/>
      <c r="U388" s="45"/>
      <c r="V388" s="12"/>
    </row>
    <row r="389" spans="1:22" ht="15" customHeight="1">
      <c r="A389" s="12"/>
      <c r="B389" s="42"/>
      <c r="C389" s="71"/>
      <c r="D389" s="82"/>
      <c r="E389" s="169"/>
      <c r="F389" s="74"/>
      <c r="G389" s="75"/>
      <c r="H389" s="81"/>
      <c r="I389" s="71"/>
      <c r="J389" s="211" t="s">
        <v>314</v>
      </c>
      <c r="K389" s="45"/>
      <c r="L389" s="42"/>
      <c r="M389" s="14"/>
      <c r="N389" s="14"/>
      <c r="O389" s="14"/>
      <c r="P389" s="14"/>
      <c r="Q389" s="14"/>
      <c r="R389" s="14"/>
      <c r="S389" s="14"/>
      <c r="T389" s="14"/>
      <c r="U389" s="45"/>
      <c r="V389" s="12"/>
    </row>
    <row r="390" spans="1:22" ht="15" customHeight="1">
      <c r="A390" s="12"/>
      <c r="B390" s="42"/>
      <c r="C390" s="71"/>
      <c r="D390" s="82"/>
      <c r="E390" s="169"/>
      <c r="F390" s="116">
        <f>SUM(F387:F389)</f>
        <v>0</v>
      </c>
      <c r="G390" s="75"/>
      <c r="H390" s="81"/>
      <c r="I390" s="109" t="s">
        <v>315</v>
      </c>
      <c r="J390" s="76"/>
      <c r="K390" s="45"/>
      <c r="L390" s="42"/>
      <c r="M390" s="14"/>
      <c r="N390" s="14"/>
      <c r="O390" s="14"/>
      <c r="P390" s="14"/>
      <c r="Q390" s="14"/>
      <c r="R390" s="14"/>
      <c r="S390" s="14"/>
      <c r="T390" s="14"/>
      <c r="U390" s="45"/>
      <c r="V390" s="12"/>
    </row>
    <row r="391" spans="1:22" ht="15" customHeight="1">
      <c r="A391" s="12"/>
      <c r="B391" s="42"/>
      <c r="C391" s="71"/>
      <c r="D391" s="82"/>
      <c r="E391" s="169"/>
      <c r="F391" s="116">
        <f>F386+F390</f>
        <v>0</v>
      </c>
      <c r="G391" s="75"/>
      <c r="H391" s="81"/>
      <c r="I391" s="109" t="s">
        <v>285</v>
      </c>
      <c r="J391" s="76"/>
      <c r="K391" s="45"/>
      <c r="L391" s="42"/>
      <c r="M391" s="14"/>
      <c r="N391" s="14"/>
      <c r="O391" s="14"/>
      <c r="P391" s="14"/>
      <c r="Q391" s="14"/>
      <c r="R391" s="14"/>
      <c r="S391" s="14"/>
      <c r="T391" s="14"/>
      <c r="U391" s="45"/>
      <c r="V391" s="12"/>
    </row>
    <row r="392" spans="1:22" ht="15" customHeight="1">
      <c r="A392" s="12"/>
      <c r="B392" s="42"/>
      <c r="C392" s="71"/>
      <c r="D392" s="82"/>
      <c r="E392" s="169"/>
      <c r="F392" s="74"/>
      <c r="G392" s="75"/>
      <c r="H392" s="81"/>
      <c r="I392" s="110" t="s">
        <v>357</v>
      </c>
      <c r="J392" s="83"/>
      <c r="K392" s="45"/>
      <c r="L392" s="42"/>
      <c r="M392" s="14"/>
      <c r="N392" s="14"/>
      <c r="O392" s="14"/>
      <c r="P392" s="14"/>
      <c r="Q392" s="14"/>
      <c r="R392" s="14"/>
      <c r="S392" s="14"/>
      <c r="T392" s="14"/>
      <c r="U392" s="45"/>
      <c r="V392" s="12"/>
    </row>
    <row r="393" spans="1:22" ht="15" customHeight="1">
      <c r="A393" s="12"/>
      <c r="B393" s="42"/>
      <c r="C393" s="77" t="s">
        <v>197</v>
      </c>
      <c r="D393" s="84"/>
      <c r="E393" s="153">
        <f>SUM(E372:E391)</f>
        <v>0</v>
      </c>
      <c r="F393" s="154">
        <f>F381+F391+F392</f>
        <v>0</v>
      </c>
      <c r="G393" s="154">
        <f>F393-E393</f>
        <v>0</v>
      </c>
      <c r="H393" s="155" t="str">
        <f t="shared" ref="H393:H394" si="24">IFERROR(G393/E393,"")</f>
        <v/>
      </c>
      <c r="I393" s="77" t="s">
        <v>197</v>
      </c>
      <c r="J393" s="79"/>
      <c r="K393" s="45"/>
      <c r="L393" s="42"/>
      <c r="M393" s="14"/>
      <c r="N393" s="14"/>
      <c r="O393" s="14"/>
      <c r="P393" s="14"/>
      <c r="Q393" s="14"/>
      <c r="R393" s="14"/>
      <c r="S393" s="14"/>
      <c r="T393" s="14"/>
      <c r="U393" s="45"/>
      <c r="V393" s="12"/>
    </row>
    <row r="394" spans="1:22" ht="15" customHeight="1">
      <c r="A394" s="12"/>
      <c r="B394" s="42"/>
      <c r="C394" s="77" t="s">
        <v>279</v>
      </c>
      <c r="D394" s="84"/>
      <c r="E394" s="153">
        <f>E393-E371</f>
        <v>0</v>
      </c>
      <c r="F394" s="154">
        <f>F393-F371</f>
        <v>0</v>
      </c>
      <c r="G394" s="154">
        <f>F394-E394</f>
        <v>0</v>
      </c>
      <c r="H394" s="155" t="str">
        <f t="shared" si="24"/>
        <v/>
      </c>
      <c r="I394" s="77" t="s">
        <v>279</v>
      </c>
      <c r="J394" s="79"/>
      <c r="K394" s="45"/>
      <c r="L394" s="42"/>
      <c r="M394" s="14"/>
      <c r="N394" s="14"/>
      <c r="O394" s="14"/>
      <c r="P394" s="14"/>
      <c r="Q394" s="14"/>
      <c r="R394" s="14"/>
      <c r="S394" s="14"/>
      <c r="T394" s="14"/>
      <c r="U394" s="45"/>
      <c r="V394" s="12"/>
    </row>
    <row r="395" spans="1:22" ht="15" customHeight="1">
      <c r="A395" s="12"/>
      <c r="B395" s="42"/>
      <c r="C395" s="62" t="s">
        <v>202</v>
      </c>
      <c r="D395" s="63"/>
      <c r="E395" s="56"/>
      <c r="F395" s="57"/>
      <c r="G395" s="62" t="s">
        <v>203</v>
      </c>
      <c r="H395" s="61"/>
      <c r="I395" s="64"/>
      <c r="J395" s="65"/>
      <c r="K395" s="45"/>
      <c r="L395" s="42"/>
      <c r="M395" s="14"/>
      <c r="N395" s="14"/>
      <c r="O395" s="14"/>
      <c r="P395" s="14"/>
      <c r="Q395" s="14"/>
      <c r="R395" s="14"/>
      <c r="S395" s="14"/>
      <c r="T395" s="14"/>
      <c r="U395" s="45"/>
      <c r="V395" s="12"/>
    </row>
    <row r="396" spans="1:22" ht="15" customHeight="1">
      <c r="A396" s="12"/>
      <c r="B396" s="42"/>
      <c r="C396" s="274"/>
      <c r="D396" s="275"/>
      <c r="E396" s="275"/>
      <c r="F396" s="276"/>
      <c r="G396" s="280"/>
      <c r="H396" s="281"/>
      <c r="I396" s="281"/>
      <c r="J396" s="282"/>
      <c r="K396" s="45"/>
      <c r="L396" s="42"/>
      <c r="M396" s="14"/>
      <c r="N396" s="14"/>
      <c r="O396" s="14"/>
      <c r="P396" s="14"/>
      <c r="Q396" s="14"/>
      <c r="R396" s="14"/>
      <c r="S396" s="14"/>
      <c r="T396" s="14"/>
      <c r="U396" s="45"/>
      <c r="V396" s="12"/>
    </row>
    <row r="397" spans="1:22" ht="15" customHeight="1">
      <c r="A397" s="12"/>
      <c r="B397" s="42"/>
      <c r="C397" s="274"/>
      <c r="D397" s="275"/>
      <c r="E397" s="275"/>
      <c r="F397" s="276"/>
      <c r="G397" s="280"/>
      <c r="H397" s="281"/>
      <c r="I397" s="281"/>
      <c r="J397" s="282"/>
      <c r="K397" s="45"/>
      <c r="L397" s="42"/>
      <c r="M397" s="14"/>
      <c r="N397" s="14"/>
      <c r="O397" s="14"/>
      <c r="P397" s="14"/>
      <c r="Q397" s="14"/>
      <c r="R397" s="14"/>
      <c r="S397" s="14"/>
      <c r="T397" s="14"/>
      <c r="U397" s="45"/>
      <c r="V397" s="12"/>
    </row>
    <row r="398" spans="1:22" ht="15" customHeight="1">
      <c r="A398" s="12"/>
      <c r="B398" s="42"/>
      <c r="C398" s="277"/>
      <c r="D398" s="278"/>
      <c r="E398" s="278"/>
      <c r="F398" s="279"/>
      <c r="G398" s="283"/>
      <c r="H398" s="284"/>
      <c r="I398" s="284"/>
      <c r="J398" s="285"/>
      <c r="K398" s="45"/>
      <c r="L398" s="42"/>
      <c r="M398" s="14"/>
      <c r="N398" s="14"/>
      <c r="O398" s="14"/>
      <c r="P398" s="14"/>
      <c r="Q398" s="14"/>
      <c r="R398" s="14"/>
      <c r="S398" s="14"/>
      <c r="T398" s="14"/>
      <c r="U398" s="45"/>
      <c r="V398" s="12"/>
    </row>
    <row r="399" spans="1:22" s="216" customFormat="1" ht="6.75" customHeight="1">
      <c r="A399" s="14"/>
      <c r="B399" s="42"/>
      <c r="C399" s="14"/>
      <c r="D399" s="14"/>
      <c r="E399" s="14"/>
      <c r="F399" s="14"/>
      <c r="G399" s="14"/>
      <c r="H399" s="14"/>
      <c r="I399" s="14"/>
      <c r="J399" s="14"/>
      <c r="K399" s="45"/>
      <c r="L399" s="42"/>
      <c r="M399" s="14"/>
      <c r="N399" s="14"/>
      <c r="O399" s="14"/>
      <c r="P399" s="14"/>
      <c r="Q399" s="14"/>
      <c r="R399" s="14"/>
      <c r="S399" s="14"/>
      <c r="T399" s="14"/>
      <c r="U399" s="45"/>
      <c r="V399" s="14"/>
    </row>
    <row r="400" spans="1:22" ht="15" customHeight="1">
      <c r="A400" s="12"/>
      <c r="B400" s="50"/>
      <c r="C400" s="232"/>
      <c r="D400" s="233"/>
      <c r="E400" s="233"/>
      <c r="F400" s="234"/>
      <c r="G400" s="234"/>
      <c r="H400" s="232"/>
      <c r="I400" s="232"/>
      <c r="J400" s="51"/>
      <c r="K400" s="53"/>
      <c r="L400" s="50"/>
      <c r="M400" s="232"/>
      <c r="N400" s="233"/>
      <c r="O400" s="233"/>
      <c r="P400" s="234"/>
      <c r="Q400" s="234"/>
      <c r="R400" s="232"/>
      <c r="S400" s="232"/>
      <c r="T400" s="51"/>
      <c r="U400" s="53"/>
      <c r="V400" s="12"/>
    </row>
    <row r="401" spans="1:22" ht="15" customHeight="1">
      <c r="A401" s="12"/>
      <c r="B401" s="42"/>
      <c r="C401" s="14"/>
      <c r="D401" s="14"/>
      <c r="E401" s="14"/>
      <c r="F401" s="14"/>
      <c r="G401" s="14"/>
      <c r="H401" s="14"/>
      <c r="I401" s="14"/>
      <c r="J401" s="14"/>
      <c r="K401" s="45"/>
      <c r="L401" s="42"/>
      <c r="M401" s="14"/>
      <c r="N401" s="14"/>
      <c r="O401" s="14"/>
      <c r="P401" s="14"/>
      <c r="Q401" s="14"/>
      <c r="R401" s="14"/>
      <c r="S401" s="14"/>
      <c r="T401" s="14"/>
      <c r="U401" s="45"/>
      <c r="V401" s="12"/>
    </row>
    <row r="402" spans="1:22" ht="15" customHeight="1">
      <c r="A402" s="12"/>
      <c r="B402" s="42"/>
      <c r="C402" s="77" t="s">
        <v>264</v>
      </c>
      <c r="D402" s="289">
        <f>INFO!$E$41</f>
        <v>0</v>
      </c>
      <c r="E402" s="290"/>
      <c r="F402" s="289">
        <f>INFO!$G$41</f>
        <v>0</v>
      </c>
      <c r="G402" s="291"/>
      <c r="H402" s="291"/>
      <c r="I402" s="291"/>
      <c r="J402" s="290"/>
      <c r="K402" s="45"/>
      <c r="L402" s="42"/>
      <c r="M402" s="77" t="s">
        <v>264</v>
      </c>
      <c r="N402" s="289">
        <f>INFO!$E$41</f>
        <v>0</v>
      </c>
      <c r="O402" s="290"/>
      <c r="P402" s="289">
        <f>INFO!$G$41</f>
        <v>0</v>
      </c>
      <c r="Q402" s="291"/>
      <c r="R402" s="291"/>
      <c r="S402" s="291"/>
      <c r="T402" s="290"/>
      <c r="U402" s="45"/>
      <c r="V402" s="12"/>
    </row>
    <row r="403" spans="1:22" ht="15" customHeight="1">
      <c r="A403" s="12"/>
      <c r="B403" s="42"/>
      <c r="C403" s="77" t="s">
        <v>181</v>
      </c>
      <c r="D403" s="140" t="s">
        <v>182</v>
      </c>
      <c r="E403" s="141">
        <f>INFO!$F$42</f>
        <v>0</v>
      </c>
      <c r="F403" s="140" t="s">
        <v>183</v>
      </c>
      <c r="G403" s="141">
        <f>INFO!$H$42</f>
        <v>0</v>
      </c>
      <c r="H403" s="142"/>
      <c r="I403" s="143"/>
      <c r="J403" s="144"/>
      <c r="K403" s="45"/>
      <c r="L403" s="42"/>
      <c r="M403" s="77" t="s">
        <v>181</v>
      </c>
      <c r="N403" s="140" t="s">
        <v>182</v>
      </c>
      <c r="O403" s="141">
        <f>INFO!$F$42</f>
        <v>0</v>
      </c>
      <c r="P403" s="140" t="s">
        <v>183</v>
      </c>
      <c r="Q403" s="141">
        <f>INFO!$H$42</f>
        <v>0</v>
      </c>
      <c r="R403" s="142"/>
      <c r="S403" s="143"/>
      <c r="T403" s="144"/>
      <c r="U403" s="45"/>
      <c r="V403" s="12"/>
    </row>
    <row r="404" spans="1:22" ht="15" customHeight="1">
      <c r="A404" s="12"/>
      <c r="B404" s="42"/>
      <c r="C404" s="205" t="s">
        <v>184</v>
      </c>
      <c r="D404" s="206"/>
      <c r="E404" s="206"/>
      <c r="F404" s="206"/>
      <c r="G404" s="206"/>
      <c r="H404" s="206"/>
      <c r="I404" s="206"/>
      <c r="J404" s="207"/>
      <c r="K404" s="45"/>
      <c r="L404" s="42"/>
      <c r="M404" s="205" t="s">
        <v>184</v>
      </c>
      <c r="N404" s="206"/>
      <c r="O404" s="206"/>
      <c r="P404" s="206"/>
      <c r="Q404" s="206"/>
      <c r="R404" s="206"/>
      <c r="S404" s="206"/>
      <c r="T404" s="207"/>
      <c r="U404" s="45"/>
      <c r="V404" s="12"/>
    </row>
    <row r="405" spans="1:22" ht="15" customHeight="1">
      <c r="A405" s="12"/>
      <c r="B405" s="42"/>
      <c r="C405" s="214" t="s">
        <v>171</v>
      </c>
      <c r="D405" s="197"/>
      <c r="E405" s="197"/>
      <c r="F405" s="197"/>
      <c r="G405" s="197"/>
      <c r="H405" s="197"/>
      <c r="I405" s="197"/>
      <c r="J405" s="198"/>
      <c r="K405" s="45"/>
      <c r="L405" s="42"/>
      <c r="M405" s="214" t="s">
        <v>171</v>
      </c>
      <c r="N405" s="197"/>
      <c r="O405" s="197"/>
      <c r="P405" s="197"/>
      <c r="Q405" s="197"/>
      <c r="R405" s="197"/>
      <c r="S405" s="197"/>
      <c r="T405" s="198"/>
      <c r="U405" s="45"/>
      <c r="V405" s="12"/>
    </row>
    <row r="406" spans="1:22" ht="15" customHeight="1">
      <c r="A406" s="12"/>
      <c r="B406" s="42"/>
      <c r="C406" s="14"/>
      <c r="D406" s="14"/>
      <c r="E406" s="58" t="s">
        <v>185</v>
      </c>
      <c r="F406" s="59" t="s">
        <v>186</v>
      </c>
      <c r="G406" s="59" t="s">
        <v>2</v>
      </c>
      <c r="H406" s="60" t="s">
        <v>3</v>
      </c>
      <c r="I406" s="15"/>
      <c r="J406" s="15"/>
      <c r="K406" s="45"/>
      <c r="L406" s="42"/>
      <c r="M406" s="14"/>
      <c r="N406" s="14"/>
      <c r="O406" s="58" t="s">
        <v>185</v>
      </c>
      <c r="P406" s="59" t="s">
        <v>186</v>
      </c>
      <c r="Q406" s="59" t="s">
        <v>2</v>
      </c>
      <c r="R406" s="60" t="s">
        <v>3</v>
      </c>
      <c r="S406" s="15"/>
      <c r="T406" s="15"/>
      <c r="U406" s="45"/>
      <c r="V406" s="12"/>
    </row>
    <row r="407" spans="1:22" ht="15" customHeight="1">
      <c r="A407" s="12"/>
      <c r="B407" s="42"/>
      <c r="C407" s="66" t="s">
        <v>176</v>
      </c>
      <c r="D407" s="67"/>
      <c r="E407" s="68"/>
      <c r="F407" s="69"/>
      <c r="G407" s="70"/>
      <c r="H407" s="70"/>
      <c r="I407" s="66"/>
      <c r="J407" s="213" t="s">
        <v>339</v>
      </c>
      <c r="K407" s="45"/>
      <c r="L407" s="42"/>
      <c r="M407" s="66" t="s">
        <v>176</v>
      </c>
      <c r="N407" s="67"/>
      <c r="O407" s="70">
        <f>E407</f>
        <v>0</v>
      </c>
      <c r="P407" s="70">
        <f>F417-F438</f>
        <v>0</v>
      </c>
      <c r="Q407" s="70"/>
      <c r="R407" s="70"/>
      <c r="S407" s="66"/>
      <c r="T407" s="213" t="s">
        <v>340</v>
      </c>
      <c r="U407" s="45"/>
      <c r="V407" s="12"/>
    </row>
    <row r="408" spans="1:22" ht="15" customHeight="1">
      <c r="A408" s="12"/>
      <c r="B408" s="42"/>
      <c r="C408" s="71" t="s">
        <v>177</v>
      </c>
      <c r="D408" s="72"/>
      <c r="E408" s="73"/>
      <c r="F408" s="74"/>
      <c r="G408" s="75"/>
      <c r="H408" s="75"/>
      <c r="I408" s="71"/>
      <c r="J408" s="211" t="s">
        <v>307</v>
      </c>
      <c r="K408" s="45"/>
      <c r="L408" s="42"/>
      <c r="M408" s="71" t="s">
        <v>177</v>
      </c>
      <c r="N408" s="72"/>
      <c r="O408" s="75">
        <f>E408</f>
        <v>0</v>
      </c>
      <c r="P408" s="75">
        <f>F418-F439</f>
        <v>0</v>
      </c>
      <c r="Q408" s="75"/>
      <c r="R408" s="75"/>
      <c r="S408" s="71"/>
      <c r="T408" s="211" t="s">
        <v>271</v>
      </c>
      <c r="U408" s="45"/>
      <c r="V408" s="12"/>
    </row>
    <row r="409" spans="1:22" ht="15" customHeight="1">
      <c r="A409" s="12"/>
      <c r="B409" s="42"/>
      <c r="C409" s="71" t="s">
        <v>178</v>
      </c>
      <c r="D409" s="72"/>
      <c r="E409" s="73"/>
      <c r="F409" s="74"/>
      <c r="G409" s="75"/>
      <c r="H409" s="75"/>
      <c r="I409" s="71"/>
      <c r="J409" s="211" t="s">
        <v>288</v>
      </c>
      <c r="K409" s="45"/>
      <c r="L409" s="42"/>
      <c r="M409" s="71" t="s">
        <v>195</v>
      </c>
      <c r="N409" s="82"/>
      <c r="O409" s="75">
        <f>-E437</f>
        <v>0</v>
      </c>
      <c r="P409" s="75">
        <f>F419-F440</f>
        <v>0</v>
      </c>
      <c r="Q409" s="75"/>
      <c r="R409" s="75"/>
      <c r="S409" s="71"/>
      <c r="T409" s="211" t="s">
        <v>272</v>
      </c>
      <c r="U409" s="45"/>
      <c r="V409" s="12"/>
    </row>
    <row r="410" spans="1:22" ht="15" customHeight="1">
      <c r="A410" s="12"/>
      <c r="B410" s="42"/>
      <c r="C410" s="71" t="s">
        <v>179</v>
      </c>
      <c r="D410" s="72"/>
      <c r="E410" s="73"/>
      <c r="F410" s="74"/>
      <c r="G410" s="75"/>
      <c r="H410" s="75"/>
      <c r="I410" s="71"/>
      <c r="J410" s="211" t="s">
        <v>289</v>
      </c>
      <c r="K410" s="45"/>
      <c r="L410" s="42"/>
      <c r="M410" s="71" t="s">
        <v>196</v>
      </c>
      <c r="N410" s="82"/>
      <c r="O410" s="75">
        <f>-E438</f>
        <v>0</v>
      </c>
      <c r="P410" s="75">
        <f>F420-F441</f>
        <v>0</v>
      </c>
      <c r="Q410" s="75"/>
      <c r="R410" s="75"/>
      <c r="S410" s="71"/>
      <c r="T410" s="211" t="s">
        <v>273</v>
      </c>
      <c r="U410" s="45"/>
      <c r="V410" s="12"/>
    </row>
    <row r="411" spans="1:22" ht="15" customHeight="1">
      <c r="A411" s="12"/>
      <c r="B411" s="42"/>
      <c r="C411" s="71" t="s">
        <v>354</v>
      </c>
      <c r="D411" s="72"/>
      <c r="E411" s="73"/>
      <c r="F411" s="116">
        <f>SUM(F407:F410)</f>
        <v>0</v>
      </c>
      <c r="G411" s="75"/>
      <c r="H411" s="75"/>
      <c r="I411" s="109" t="s">
        <v>290</v>
      </c>
      <c r="J411" s="211"/>
      <c r="K411" s="45"/>
      <c r="L411" s="42"/>
      <c r="M411" s="71"/>
      <c r="N411" s="82"/>
      <c r="O411" s="75"/>
      <c r="P411" s="116">
        <f>SUM(P407:P410)</f>
        <v>0</v>
      </c>
      <c r="Q411" s="75"/>
      <c r="R411" s="75"/>
      <c r="S411" s="109" t="s">
        <v>274</v>
      </c>
      <c r="T411" s="211"/>
      <c r="U411" s="45"/>
      <c r="V411" s="12"/>
    </row>
    <row r="412" spans="1:22" ht="15" customHeight="1">
      <c r="A412" s="12"/>
      <c r="B412" s="42"/>
      <c r="C412" s="71"/>
      <c r="D412" s="72"/>
      <c r="E412" s="169"/>
      <c r="F412" s="74"/>
      <c r="G412" s="75"/>
      <c r="H412" s="75"/>
      <c r="I412" s="71"/>
      <c r="J412" s="211" t="s">
        <v>341</v>
      </c>
      <c r="K412" s="45"/>
      <c r="L412" s="42"/>
      <c r="M412" s="71"/>
      <c r="N412" s="82"/>
      <c r="O412" s="75"/>
      <c r="P412" s="75">
        <f>F422-F443</f>
        <v>0</v>
      </c>
      <c r="Q412" s="75"/>
      <c r="R412" s="75"/>
      <c r="S412" s="71"/>
      <c r="T412" s="211" t="s">
        <v>342</v>
      </c>
      <c r="U412" s="45"/>
      <c r="V412" s="12"/>
    </row>
    <row r="413" spans="1:22" ht="15" customHeight="1">
      <c r="A413" s="12"/>
      <c r="B413" s="42"/>
      <c r="C413" s="71"/>
      <c r="D413" s="72"/>
      <c r="E413" s="169"/>
      <c r="F413" s="74"/>
      <c r="G413" s="75"/>
      <c r="H413" s="75"/>
      <c r="I413" s="71"/>
      <c r="J413" s="211" t="s">
        <v>291</v>
      </c>
      <c r="K413" s="45"/>
      <c r="L413" s="42"/>
      <c r="M413" s="71"/>
      <c r="N413" s="82"/>
      <c r="O413" s="75"/>
      <c r="P413" s="75">
        <f>F423-F444</f>
        <v>0</v>
      </c>
      <c r="Q413" s="75"/>
      <c r="R413" s="75"/>
      <c r="S413" s="71"/>
      <c r="T413" s="211" t="s">
        <v>204</v>
      </c>
      <c r="U413" s="45"/>
      <c r="V413" s="12"/>
    </row>
    <row r="414" spans="1:22" ht="15" customHeight="1">
      <c r="A414" s="12"/>
      <c r="B414" s="42"/>
      <c r="C414" s="71"/>
      <c r="D414" s="72"/>
      <c r="E414" s="169"/>
      <c r="F414" s="74"/>
      <c r="G414" s="75"/>
      <c r="H414" s="75"/>
      <c r="I414" s="71"/>
      <c r="J414" s="211" t="s">
        <v>292</v>
      </c>
      <c r="K414" s="45"/>
      <c r="L414" s="42"/>
      <c r="M414" s="71"/>
      <c r="N414" s="72"/>
      <c r="O414" s="75"/>
      <c r="P414" s="75">
        <f>F424-F445</f>
        <v>0</v>
      </c>
      <c r="Q414" s="75"/>
      <c r="R414" s="75"/>
      <c r="S414" s="71"/>
      <c r="T414" s="211" t="s">
        <v>205</v>
      </c>
      <c r="U414" s="45"/>
      <c r="V414" s="12"/>
    </row>
    <row r="415" spans="1:22" ht="15" customHeight="1">
      <c r="A415" s="12"/>
      <c r="B415" s="42"/>
      <c r="C415" s="71"/>
      <c r="D415" s="72"/>
      <c r="E415" s="169"/>
      <c r="F415" s="116">
        <f>SUM(F412:F414)</f>
        <v>0</v>
      </c>
      <c r="G415" s="75"/>
      <c r="H415" s="75"/>
      <c r="I415" s="109" t="s">
        <v>293</v>
      </c>
      <c r="J415" s="211"/>
      <c r="K415" s="45"/>
      <c r="L415" s="42"/>
      <c r="M415" s="71"/>
      <c r="N415" s="72"/>
      <c r="O415" s="75"/>
      <c r="P415" s="116">
        <f>SUM(P412:P414)</f>
        <v>0</v>
      </c>
      <c r="Q415" s="75"/>
      <c r="R415" s="75"/>
      <c r="S415" s="109" t="s">
        <v>275</v>
      </c>
      <c r="T415" s="211"/>
      <c r="U415" s="45"/>
      <c r="V415" s="12"/>
    </row>
    <row r="416" spans="1:22" ht="15" customHeight="1">
      <c r="A416" s="12"/>
      <c r="B416" s="42"/>
      <c r="C416" s="71"/>
      <c r="D416" s="72"/>
      <c r="E416" s="169"/>
      <c r="F416" s="116">
        <f>F415+F411</f>
        <v>0</v>
      </c>
      <c r="G416" s="75"/>
      <c r="H416" s="75"/>
      <c r="I416" s="109" t="s">
        <v>283</v>
      </c>
      <c r="J416" s="211"/>
      <c r="K416" s="45"/>
      <c r="L416" s="42"/>
      <c r="M416" s="77" t="s">
        <v>269</v>
      </c>
      <c r="N416" s="78"/>
      <c r="O416" s="153">
        <f>SUM(O407:O415)</f>
        <v>0</v>
      </c>
      <c r="P416" s="154">
        <f>P411+P415</f>
        <v>0</v>
      </c>
      <c r="Q416" s="154">
        <f>P416-O416</f>
        <v>0</v>
      </c>
      <c r="R416" s="155" t="str">
        <f>IFERROR(Q416/O416,"")</f>
        <v/>
      </c>
      <c r="S416" s="77" t="s">
        <v>269</v>
      </c>
      <c r="T416" s="215"/>
      <c r="U416" s="45"/>
      <c r="V416" s="12"/>
    </row>
    <row r="417" spans="1:22" ht="15" customHeight="1">
      <c r="A417" s="12"/>
      <c r="B417" s="42"/>
      <c r="C417" s="71"/>
      <c r="D417" s="72"/>
      <c r="E417" s="169"/>
      <c r="F417" s="74"/>
      <c r="G417" s="75"/>
      <c r="H417" s="75"/>
      <c r="I417" s="71"/>
      <c r="J417" s="211" t="s">
        <v>343</v>
      </c>
      <c r="K417" s="45"/>
      <c r="L417" s="42"/>
      <c r="M417" s="66" t="s">
        <v>188</v>
      </c>
      <c r="N417" s="67"/>
      <c r="O417" s="75">
        <f>E428</f>
        <v>0</v>
      </c>
      <c r="P417" s="75">
        <f>F428-F407</f>
        <v>0</v>
      </c>
      <c r="Q417" s="70"/>
      <c r="R417" s="80"/>
      <c r="S417" s="66"/>
      <c r="T417" s="213" t="s">
        <v>344</v>
      </c>
      <c r="U417" s="45"/>
      <c r="V417" s="12"/>
    </row>
    <row r="418" spans="1:22" ht="15" customHeight="1">
      <c r="A418" s="12"/>
      <c r="B418" s="42"/>
      <c r="C418" s="71"/>
      <c r="D418" s="72"/>
      <c r="E418" s="169"/>
      <c r="F418" s="74"/>
      <c r="G418" s="75"/>
      <c r="H418" s="75"/>
      <c r="I418" s="71"/>
      <c r="J418" s="211" t="s">
        <v>306</v>
      </c>
      <c r="K418" s="45"/>
      <c r="L418" s="42"/>
      <c r="M418" s="71" t="s">
        <v>189</v>
      </c>
      <c r="N418" s="72"/>
      <c r="O418" s="75">
        <f t="shared" ref="O418:O423" si="25">E429</f>
        <v>0</v>
      </c>
      <c r="P418" s="75">
        <f>F429-F408</f>
        <v>0</v>
      </c>
      <c r="Q418" s="75"/>
      <c r="R418" s="81"/>
      <c r="S418" s="71"/>
      <c r="T418" s="211" t="s">
        <v>268</v>
      </c>
      <c r="U418" s="45"/>
      <c r="V418" s="12"/>
    </row>
    <row r="419" spans="1:22" ht="15" customHeight="1">
      <c r="A419" s="12"/>
      <c r="B419" s="42"/>
      <c r="C419" s="71"/>
      <c r="D419" s="72"/>
      <c r="E419" s="169"/>
      <c r="F419" s="74"/>
      <c r="G419" s="75"/>
      <c r="H419" s="75"/>
      <c r="I419" s="71"/>
      <c r="J419" s="211" t="s">
        <v>294</v>
      </c>
      <c r="K419" s="45"/>
      <c r="L419" s="42"/>
      <c r="M419" s="71" t="s">
        <v>190</v>
      </c>
      <c r="N419" s="72"/>
      <c r="O419" s="75">
        <f t="shared" si="25"/>
        <v>0</v>
      </c>
      <c r="P419" s="75">
        <f>F430-F409</f>
        <v>0</v>
      </c>
      <c r="Q419" s="75"/>
      <c r="R419" s="81"/>
      <c r="S419" s="71"/>
      <c r="T419" s="211" t="s">
        <v>198</v>
      </c>
      <c r="U419" s="45"/>
      <c r="V419" s="12"/>
    </row>
    <row r="420" spans="1:22" ht="15" customHeight="1">
      <c r="A420" s="12"/>
      <c r="B420" s="42"/>
      <c r="C420" s="71"/>
      <c r="D420" s="72"/>
      <c r="E420" s="169"/>
      <c r="F420" s="74"/>
      <c r="G420" s="75"/>
      <c r="H420" s="75"/>
      <c r="I420" s="71"/>
      <c r="J420" s="211" t="s">
        <v>295</v>
      </c>
      <c r="K420" s="45"/>
      <c r="L420" s="42"/>
      <c r="M420" s="71" t="s">
        <v>191</v>
      </c>
      <c r="N420" s="72"/>
      <c r="O420" s="75">
        <f t="shared" si="25"/>
        <v>0</v>
      </c>
      <c r="P420" s="75">
        <f>F431-F410</f>
        <v>0</v>
      </c>
      <c r="Q420" s="75"/>
      <c r="R420" s="81"/>
      <c r="S420" s="71"/>
      <c r="T420" s="211" t="s">
        <v>199</v>
      </c>
      <c r="U420" s="45"/>
      <c r="V420" s="12"/>
    </row>
    <row r="421" spans="1:22" ht="15" customHeight="1">
      <c r="A421" s="12"/>
      <c r="B421" s="42"/>
      <c r="C421" s="71"/>
      <c r="D421" s="72"/>
      <c r="E421" s="169"/>
      <c r="F421" s="116">
        <f>SUM(F417:F420)</f>
        <v>0</v>
      </c>
      <c r="G421" s="75"/>
      <c r="H421" s="75"/>
      <c r="I421" s="109" t="s">
        <v>296</v>
      </c>
      <c r="J421" s="211"/>
      <c r="K421" s="45"/>
      <c r="L421" s="42"/>
      <c r="M421" s="71" t="s">
        <v>192</v>
      </c>
      <c r="N421" s="72"/>
      <c r="O421" s="75">
        <f t="shared" si="25"/>
        <v>0</v>
      </c>
      <c r="P421" s="116">
        <f>SUM(P417:P420)</f>
        <v>0</v>
      </c>
      <c r="Q421" s="75"/>
      <c r="R421" s="81"/>
      <c r="S421" s="109" t="s">
        <v>200</v>
      </c>
      <c r="T421" s="211"/>
      <c r="U421" s="45"/>
      <c r="V421" s="12"/>
    </row>
    <row r="422" spans="1:22" ht="15" customHeight="1">
      <c r="A422" s="12"/>
      <c r="B422" s="42"/>
      <c r="C422" s="71"/>
      <c r="D422" s="72"/>
      <c r="E422" s="169"/>
      <c r="F422" s="74"/>
      <c r="G422" s="75"/>
      <c r="H422" s="75"/>
      <c r="I422" s="71"/>
      <c r="J422" s="211" t="s">
        <v>345</v>
      </c>
      <c r="K422" s="45"/>
      <c r="L422" s="42"/>
      <c r="M422" s="71" t="s">
        <v>193</v>
      </c>
      <c r="N422" s="72"/>
      <c r="O422" s="75">
        <f t="shared" si="25"/>
        <v>0</v>
      </c>
      <c r="P422" s="75">
        <f>F433-F412</f>
        <v>0</v>
      </c>
      <c r="Q422" s="75"/>
      <c r="R422" s="81"/>
      <c r="S422" s="71"/>
      <c r="T422" s="211" t="s">
        <v>346</v>
      </c>
      <c r="U422" s="45"/>
      <c r="V422" s="12"/>
    </row>
    <row r="423" spans="1:22" ht="15" customHeight="1">
      <c r="A423" s="12"/>
      <c r="B423" s="42"/>
      <c r="C423" s="71"/>
      <c r="D423" s="72"/>
      <c r="E423" s="169"/>
      <c r="F423" s="74"/>
      <c r="G423" s="75"/>
      <c r="H423" s="75"/>
      <c r="I423" s="71"/>
      <c r="J423" s="211" t="s">
        <v>304</v>
      </c>
      <c r="K423" s="45"/>
      <c r="L423" s="42"/>
      <c r="M423" s="71" t="s">
        <v>201</v>
      </c>
      <c r="N423" s="72"/>
      <c r="O423" s="75">
        <f t="shared" si="25"/>
        <v>0</v>
      </c>
      <c r="P423" s="75">
        <f>F434-F413</f>
        <v>0</v>
      </c>
      <c r="Q423" s="75"/>
      <c r="R423" s="81"/>
      <c r="S423" s="71"/>
      <c r="T423" s="211" t="s">
        <v>277</v>
      </c>
      <c r="U423" s="45"/>
      <c r="V423" s="12"/>
    </row>
    <row r="424" spans="1:22" ht="15" customHeight="1">
      <c r="A424" s="12"/>
      <c r="B424" s="42"/>
      <c r="C424" s="71"/>
      <c r="D424" s="72"/>
      <c r="E424" s="169"/>
      <c r="F424" s="74"/>
      <c r="G424" s="75"/>
      <c r="H424" s="75"/>
      <c r="I424" s="71"/>
      <c r="J424" s="211" t="s">
        <v>305</v>
      </c>
      <c r="K424" s="45"/>
      <c r="L424" s="42"/>
      <c r="M424" s="71" t="s">
        <v>187</v>
      </c>
      <c r="N424" s="72"/>
      <c r="O424" s="75">
        <f>E435</f>
        <v>0</v>
      </c>
      <c r="P424" s="75">
        <f>F435-F414</f>
        <v>0</v>
      </c>
      <c r="Q424" s="75"/>
      <c r="R424" s="81"/>
      <c r="S424" s="71"/>
      <c r="T424" s="211" t="s">
        <v>278</v>
      </c>
      <c r="U424" s="45"/>
      <c r="V424" s="12"/>
    </row>
    <row r="425" spans="1:22" ht="15" customHeight="1">
      <c r="A425" s="12"/>
      <c r="B425" s="42"/>
      <c r="C425" s="71"/>
      <c r="D425" s="72"/>
      <c r="E425" s="169"/>
      <c r="F425" s="116">
        <f>SUM(F422:F424)</f>
        <v>0</v>
      </c>
      <c r="G425" s="75"/>
      <c r="H425" s="75"/>
      <c r="I425" s="109" t="s">
        <v>303</v>
      </c>
      <c r="J425" s="76"/>
      <c r="K425" s="45"/>
      <c r="L425" s="42"/>
      <c r="M425" s="71" t="s">
        <v>355</v>
      </c>
      <c r="N425" s="82"/>
      <c r="O425" s="75">
        <f>E436+E439</f>
        <v>0</v>
      </c>
      <c r="P425" s="116">
        <f>SUM(P422:P424)</f>
        <v>0</v>
      </c>
      <c r="Q425" s="75"/>
      <c r="R425" s="81"/>
      <c r="S425" s="109" t="s">
        <v>276</v>
      </c>
      <c r="T425" s="211"/>
      <c r="U425" s="45"/>
      <c r="V425" s="12"/>
    </row>
    <row r="426" spans="1:22" ht="15" customHeight="1">
      <c r="A426" s="12"/>
      <c r="B426" s="42"/>
      <c r="C426" s="71"/>
      <c r="D426" s="72"/>
      <c r="E426" s="169"/>
      <c r="F426" s="116">
        <f>F425+F421</f>
        <v>0</v>
      </c>
      <c r="G426" s="75"/>
      <c r="H426" s="75"/>
      <c r="I426" s="110" t="s">
        <v>287</v>
      </c>
      <c r="J426" s="83"/>
      <c r="K426" s="45"/>
      <c r="L426" s="42"/>
      <c r="M426" s="71" t="s">
        <v>179</v>
      </c>
      <c r="N426" s="72"/>
      <c r="O426" s="75">
        <f>-E410</f>
        <v>0</v>
      </c>
      <c r="P426" s="116">
        <f>F448</f>
        <v>0</v>
      </c>
      <c r="Q426" s="75"/>
      <c r="R426" s="81"/>
      <c r="S426" s="109" t="s">
        <v>357</v>
      </c>
      <c r="T426" s="211"/>
      <c r="U426" s="45"/>
      <c r="V426" s="12"/>
    </row>
    <row r="427" spans="1:22" ht="15" customHeight="1">
      <c r="A427" s="12"/>
      <c r="B427" s="42"/>
      <c r="C427" s="77" t="s">
        <v>180</v>
      </c>
      <c r="D427" s="78"/>
      <c r="E427" s="153">
        <f>SUM(E407:E411)</f>
        <v>0</v>
      </c>
      <c r="F427" s="154">
        <f>F426+F416</f>
        <v>0</v>
      </c>
      <c r="G427" s="154">
        <f>F427-E427</f>
        <v>0</v>
      </c>
      <c r="H427" s="155" t="str">
        <f>IFERROR(G427/E427,"")</f>
        <v/>
      </c>
      <c r="I427" s="77" t="s">
        <v>180</v>
      </c>
      <c r="J427" s="79"/>
      <c r="K427" s="45"/>
      <c r="L427" s="42"/>
      <c r="M427" s="71" t="s">
        <v>356</v>
      </c>
      <c r="N427" s="72"/>
      <c r="O427" s="75">
        <f>-E409-E411</f>
        <v>0</v>
      </c>
      <c r="S427" s="71"/>
      <c r="T427" s="211"/>
      <c r="U427" s="45"/>
      <c r="V427" s="12"/>
    </row>
    <row r="428" spans="1:22" ht="15" customHeight="1">
      <c r="A428" s="12"/>
      <c r="B428" s="42"/>
      <c r="C428" s="66" t="s">
        <v>188</v>
      </c>
      <c r="D428" s="67"/>
      <c r="E428" s="73"/>
      <c r="F428" s="74"/>
      <c r="G428" s="70"/>
      <c r="H428" s="80"/>
      <c r="I428" s="66"/>
      <c r="J428" s="213" t="s">
        <v>347</v>
      </c>
      <c r="K428" s="45"/>
      <c r="L428" s="42"/>
      <c r="M428" s="77" t="s">
        <v>270</v>
      </c>
      <c r="N428" s="84"/>
      <c r="O428" s="153">
        <f>SUM(O417:O427)</f>
        <v>0</v>
      </c>
      <c r="P428" s="154">
        <f>P421+SUM(P425:P426)</f>
        <v>0</v>
      </c>
      <c r="Q428" s="154">
        <f>P428-O428</f>
        <v>0</v>
      </c>
      <c r="R428" s="155" t="str">
        <f t="shared" ref="R428:R429" si="26">IFERROR(Q428/O428,"")</f>
        <v/>
      </c>
      <c r="S428" s="77" t="s">
        <v>270</v>
      </c>
      <c r="T428" s="79"/>
      <c r="U428" s="45"/>
      <c r="V428" s="12"/>
    </row>
    <row r="429" spans="1:22" ht="15" customHeight="1">
      <c r="A429" s="12"/>
      <c r="B429" s="42"/>
      <c r="C429" s="71" t="s">
        <v>189</v>
      </c>
      <c r="D429" s="72"/>
      <c r="E429" s="73"/>
      <c r="F429" s="74"/>
      <c r="G429" s="75"/>
      <c r="H429" s="81"/>
      <c r="I429" s="71"/>
      <c r="J429" s="211" t="s">
        <v>308</v>
      </c>
      <c r="K429" s="45"/>
      <c r="L429" s="42"/>
      <c r="M429" s="77" t="s">
        <v>279</v>
      </c>
      <c r="N429" s="84"/>
      <c r="O429" s="153">
        <f>O428-O416</f>
        <v>0</v>
      </c>
      <c r="P429" s="154">
        <f>P428-P416</f>
        <v>0</v>
      </c>
      <c r="Q429" s="154">
        <f>P429-O429</f>
        <v>0</v>
      </c>
      <c r="R429" s="155" t="str">
        <f t="shared" si="26"/>
        <v/>
      </c>
      <c r="S429" s="77" t="s">
        <v>279</v>
      </c>
      <c r="T429" s="79"/>
      <c r="U429" s="45"/>
      <c r="V429" s="12"/>
    </row>
    <row r="430" spans="1:22" ht="15" customHeight="1">
      <c r="A430" s="12"/>
      <c r="B430" s="42"/>
      <c r="C430" s="71" t="s">
        <v>190</v>
      </c>
      <c r="D430" s="72"/>
      <c r="E430" s="73"/>
      <c r="F430" s="74"/>
      <c r="G430" s="75"/>
      <c r="H430" s="81"/>
      <c r="I430" s="71"/>
      <c r="J430" s="211" t="s">
        <v>297</v>
      </c>
      <c r="K430" s="45"/>
      <c r="L430" s="42"/>
      <c r="M430" s="113"/>
      <c r="N430" s="90"/>
      <c r="O430" s="114"/>
      <c r="P430" s="114"/>
      <c r="Q430" s="113"/>
      <c r="R430" s="115"/>
      <c r="S430" s="113"/>
      <c r="T430" s="113"/>
      <c r="U430" s="45"/>
      <c r="V430" s="12"/>
    </row>
    <row r="431" spans="1:22" ht="15" customHeight="1">
      <c r="A431" s="12"/>
      <c r="B431" s="42"/>
      <c r="C431" s="71" t="s">
        <v>191</v>
      </c>
      <c r="D431" s="72"/>
      <c r="E431" s="73"/>
      <c r="F431" s="74"/>
      <c r="G431" s="75"/>
      <c r="H431" s="81"/>
      <c r="I431" s="71"/>
      <c r="J431" s="211" t="s">
        <v>298</v>
      </c>
      <c r="K431" s="45"/>
      <c r="L431" s="42"/>
      <c r="M431" s="223" t="s">
        <v>321</v>
      </c>
      <c r="N431" s="224"/>
      <c r="O431" s="224"/>
      <c r="P431" s="224"/>
      <c r="Q431" s="224"/>
      <c r="R431" s="224"/>
      <c r="S431" s="224"/>
      <c r="T431" s="225"/>
      <c r="U431" s="45"/>
      <c r="V431" s="12"/>
    </row>
    <row r="432" spans="1:22" ht="15" customHeight="1">
      <c r="A432" s="12"/>
      <c r="B432" s="42"/>
      <c r="C432" s="71" t="s">
        <v>192</v>
      </c>
      <c r="D432" s="72"/>
      <c r="E432" s="73"/>
      <c r="F432" s="116">
        <f>SUM(F428:F431)</f>
        <v>0</v>
      </c>
      <c r="G432" s="75"/>
      <c r="H432" s="81"/>
      <c r="I432" s="109" t="s">
        <v>299</v>
      </c>
      <c r="J432" s="211"/>
      <c r="K432" s="45"/>
      <c r="L432" s="42"/>
      <c r="M432" s="14"/>
      <c r="N432" s="14"/>
      <c r="O432" s="122"/>
      <c r="P432" s="122"/>
      <c r="Q432" s="226" t="s">
        <v>320</v>
      </c>
      <c r="R432" s="227"/>
      <c r="S432" s="227"/>
      <c r="T432" s="228"/>
      <c r="U432" s="45"/>
      <c r="V432" s="12"/>
    </row>
    <row r="433" spans="1:22" ht="15" customHeight="1">
      <c r="A433" s="12"/>
      <c r="B433" s="42"/>
      <c r="C433" s="71" t="s">
        <v>193</v>
      </c>
      <c r="D433" s="72"/>
      <c r="E433" s="73"/>
      <c r="F433" s="74"/>
      <c r="G433" s="75"/>
      <c r="H433" s="81"/>
      <c r="I433" s="71"/>
      <c r="J433" s="211" t="s">
        <v>348</v>
      </c>
      <c r="K433" s="45"/>
      <c r="L433" s="42"/>
      <c r="M433" s="77" t="s">
        <v>316</v>
      </c>
      <c r="N433" s="118"/>
      <c r="O433" s="78"/>
      <c r="P433" s="120">
        <f>O429</f>
        <v>0</v>
      </c>
      <c r="Q433" s="286"/>
      <c r="R433" s="287"/>
      <c r="S433" s="287"/>
      <c r="T433" s="288"/>
      <c r="U433" s="45"/>
      <c r="V433" s="12"/>
    </row>
    <row r="434" spans="1:22" ht="15" customHeight="1">
      <c r="A434" s="12"/>
      <c r="B434" s="42"/>
      <c r="C434" s="71" t="s">
        <v>201</v>
      </c>
      <c r="D434" s="72"/>
      <c r="E434" s="73"/>
      <c r="F434" s="74"/>
      <c r="G434" s="75"/>
      <c r="H434" s="81"/>
      <c r="I434" s="71"/>
      <c r="J434" s="211" t="s">
        <v>300</v>
      </c>
      <c r="K434" s="45"/>
      <c r="L434" s="42"/>
      <c r="M434" s="71" t="s">
        <v>317</v>
      </c>
      <c r="N434" s="117"/>
      <c r="O434" s="72"/>
      <c r="P434" s="121"/>
      <c r="Q434" s="239"/>
      <c r="R434" s="240"/>
      <c r="S434" s="240"/>
      <c r="T434" s="241"/>
      <c r="U434" s="45"/>
      <c r="V434" s="12"/>
    </row>
    <row r="435" spans="1:22" ht="15" customHeight="1">
      <c r="A435" s="12"/>
      <c r="B435" s="42"/>
      <c r="C435" s="71" t="s">
        <v>187</v>
      </c>
      <c r="D435" s="82"/>
      <c r="E435" s="73"/>
      <c r="F435" s="74"/>
      <c r="G435" s="75"/>
      <c r="H435" s="81"/>
      <c r="I435" s="71"/>
      <c r="J435" s="211" t="s">
        <v>301</v>
      </c>
      <c r="K435" s="45"/>
      <c r="L435" s="42"/>
      <c r="M435" s="71" t="s">
        <v>319</v>
      </c>
      <c r="N435" s="117"/>
      <c r="O435" s="72"/>
      <c r="P435" s="121"/>
      <c r="Q435" s="239"/>
      <c r="R435" s="240"/>
      <c r="S435" s="240"/>
      <c r="T435" s="241"/>
      <c r="U435" s="45"/>
      <c r="V435" s="12"/>
    </row>
    <row r="436" spans="1:22" ht="15" customHeight="1">
      <c r="A436" s="12"/>
      <c r="B436" s="42"/>
      <c r="C436" s="71" t="s">
        <v>194</v>
      </c>
      <c r="D436" s="82"/>
      <c r="E436" s="73"/>
      <c r="F436" s="116">
        <f>SUM(F433:F435)</f>
        <v>0</v>
      </c>
      <c r="G436" s="75"/>
      <c r="H436" s="81"/>
      <c r="I436" s="109" t="s">
        <v>302</v>
      </c>
      <c r="J436" s="211"/>
      <c r="K436" s="45"/>
      <c r="L436" s="42"/>
      <c r="M436" s="71" t="s">
        <v>359</v>
      </c>
      <c r="N436" s="117"/>
      <c r="O436" s="72"/>
      <c r="P436" s="121"/>
      <c r="Q436" s="239"/>
      <c r="R436" s="240"/>
      <c r="S436" s="240"/>
      <c r="T436" s="241"/>
      <c r="U436" s="45"/>
      <c r="V436" s="12"/>
    </row>
    <row r="437" spans="1:22" ht="15" customHeight="1">
      <c r="A437" s="12"/>
      <c r="B437" s="42"/>
      <c r="C437" s="71" t="s">
        <v>195</v>
      </c>
      <c r="D437" s="82"/>
      <c r="E437" s="73"/>
      <c r="F437" s="116">
        <f>F432+F436</f>
        <v>0</v>
      </c>
      <c r="G437" s="75"/>
      <c r="H437" s="81"/>
      <c r="I437" s="109" t="s">
        <v>282</v>
      </c>
      <c r="J437" s="211"/>
      <c r="K437" s="45"/>
      <c r="L437" s="42"/>
      <c r="M437" s="71" t="s">
        <v>358</v>
      </c>
      <c r="N437" s="117"/>
      <c r="O437" s="72"/>
      <c r="P437" s="121"/>
      <c r="Q437" s="239"/>
      <c r="R437" s="240"/>
      <c r="S437" s="240"/>
      <c r="T437" s="241"/>
      <c r="U437" s="45"/>
      <c r="V437" s="12"/>
    </row>
    <row r="438" spans="1:22" ht="15" customHeight="1">
      <c r="A438" s="12"/>
      <c r="B438" s="42"/>
      <c r="C438" s="71" t="s">
        <v>196</v>
      </c>
      <c r="D438" s="82"/>
      <c r="E438" s="73"/>
      <c r="F438" s="74"/>
      <c r="G438" s="75"/>
      <c r="H438" s="81"/>
      <c r="I438" s="71"/>
      <c r="J438" s="211" t="s">
        <v>349</v>
      </c>
      <c r="K438" s="45"/>
      <c r="L438" s="42"/>
      <c r="M438" s="71" t="s">
        <v>360</v>
      </c>
      <c r="N438" s="117"/>
      <c r="O438" s="72"/>
      <c r="P438" s="121"/>
      <c r="Q438" s="239" t="s">
        <v>361</v>
      </c>
      <c r="R438" s="240"/>
      <c r="S438" s="240"/>
      <c r="T438" s="241"/>
      <c r="U438" s="45"/>
      <c r="V438" s="12"/>
    </row>
    <row r="439" spans="1:22" ht="15" customHeight="1">
      <c r="A439" s="12"/>
      <c r="B439" s="42"/>
      <c r="C439" s="71" t="s">
        <v>353</v>
      </c>
      <c r="D439" s="82"/>
      <c r="E439" s="73"/>
      <c r="F439" s="74"/>
      <c r="G439" s="75"/>
      <c r="H439" s="81"/>
      <c r="I439" s="71"/>
      <c r="J439" s="211" t="s">
        <v>309</v>
      </c>
      <c r="K439" s="45"/>
      <c r="L439" s="42"/>
      <c r="M439" s="77" t="s">
        <v>318</v>
      </c>
      <c r="N439" s="119"/>
      <c r="O439" s="84"/>
      <c r="P439" s="120">
        <f>SUM(P433:P438)</f>
        <v>0</v>
      </c>
      <c r="Q439" s="286"/>
      <c r="R439" s="287"/>
      <c r="S439" s="287"/>
      <c r="T439" s="288"/>
      <c r="U439" s="45"/>
      <c r="V439" s="12"/>
    </row>
    <row r="440" spans="1:22" ht="15" customHeight="1">
      <c r="A440" s="12"/>
      <c r="B440" s="42"/>
      <c r="C440" s="71"/>
      <c r="D440" s="82"/>
      <c r="E440" s="230"/>
      <c r="F440" s="74"/>
      <c r="G440" s="75"/>
      <c r="H440" s="81"/>
      <c r="I440" s="71"/>
      <c r="J440" s="211" t="s">
        <v>310</v>
      </c>
      <c r="K440" s="45"/>
      <c r="L440" s="42"/>
      <c r="M440" s="14"/>
      <c r="N440" s="14"/>
      <c r="O440" s="242" t="s">
        <v>362</v>
      </c>
      <c r="P440" s="244" t="str">
        <f>IF(OR(ROUND((P439-P429),2)&gt;2,ROUND((P439-P429),2)&lt;-2),"Error","Pass")</f>
        <v>Pass</v>
      </c>
      <c r="Q440" s="14"/>
      <c r="R440" s="14"/>
      <c r="S440" s="14"/>
      <c r="T440" s="14"/>
      <c r="U440" s="45"/>
      <c r="V440" s="12"/>
    </row>
    <row r="441" spans="1:22" ht="15" customHeight="1">
      <c r="A441" s="12"/>
      <c r="B441" s="42"/>
      <c r="C441" s="71"/>
      <c r="D441" s="82"/>
      <c r="E441" s="169"/>
      <c r="F441" s="74"/>
      <c r="G441" s="75"/>
      <c r="H441" s="81"/>
      <c r="I441" s="71"/>
      <c r="J441" s="211" t="s">
        <v>311</v>
      </c>
      <c r="K441" s="45"/>
      <c r="L441" s="42"/>
      <c r="M441" s="14"/>
      <c r="N441" s="14"/>
      <c r="O441" s="14"/>
      <c r="P441" s="14"/>
      <c r="Q441" s="14"/>
      <c r="R441" s="14"/>
      <c r="S441" s="14"/>
      <c r="T441" s="14"/>
      <c r="U441" s="45"/>
      <c r="V441" s="12"/>
    </row>
    <row r="442" spans="1:22" ht="15" customHeight="1">
      <c r="A442" s="12"/>
      <c r="B442" s="42"/>
      <c r="C442" s="71"/>
      <c r="D442" s="82"/>
      <c r="E442" s="169"/>
      <c r="F442" s="116">
        <f>SUM(F438:F441)</f>
        <v>0</v>
      </c>
      <c r="G442" s="75"/>
      <c r="H442" s="81"/>
      <c r="I442" s="109" t="s">
        <v>312</v>
      </c>
      <c r="J442" s="211"/>
      <c r="K442" s="45"/>
      <c r="L442" s="42"/>
      <c r="M442" s="14"/>
      <c r="N442" s="14"/>
      <c r="O442" s="14"/>
      <c r="P442" s="14"/>
      <c r="Q442" s="14"/>
      <c r="R442" s="14"/>
      <c r="S442" s="14"/>
      <c r="T442" s="14"/>
      <c r="U442" s="45"/>
      <c r="V442" s="12"/>
    </row>
    <row r="443" spans="1:22" ht="15" customHeight="1">
      <c r="A443" s="12"/>
      <c r="B443" s="42"/>
      <c r="C443" s="71"/>
      <c r="D443" s="82"/>
      <c r="E443" s="169"/>
      <c r="F443" s="74"/>
      <c r="G443" s="75"/>
      <c r="H443" s="81"/>
      <c r="I443" s="71"/>
      <c r="J443" s="211" t="s">
        <v>350</v>
      </c>
      <c r="K443" s="45"/>
      <c r="L443" s="42"/>
      <c r="M443" s="14"/>
      <c r="N443" s="14"/>
      <c r="O443" s="14"/>
      <c r="P443" s="14"/>
      <c r="Q443" s="14"/>
      <c r="R443" s="14"/>
      <c r="S443" s="14"/>
      <c r="T443" s="14"/>
      <c r="U443" s="45"/>
      <c r="V443" s="12"/>
    </row>
    <row r="444" spans="1:22" ht="15" customHeight="1">
      <c r="A444" s="12"/>
      <c r="B444" s="42"/>
      <c r="C444" s="71"/>
      <c r="D444" s="82"/>
      <c r="E444" s="169"/>
      <c r="F444" s="74"/>
      <c r="G444" s="75"/>
      <c r="H444" s="81"/>
      <c r="I444" s="71"/>
      <c r="J444" s="211" t="s">
        <v>313</v>
      </c>
      <c r="K444" s="45"/>
      <c r="L444" s="42"/>
      <c r="M444" s="14"/>
      <c r="N444" s="14"/>
      <c r="O444" s="14"/>
      <c r="P444" s="14"/>
      <c r="Q444" s="14"/>
      <c r="R444" s="14"/>
      <c r="S444" s="14"/>
      <c r="T444" s="14"/>
      <c r="U444" s="45"/>
      <c r="V444" s="12"/>
    </row>
    <row r="445" spans="1:22" ht="15" customHeight="1">
      <c r="A445" s="12"/>
      <c r="B445" s="42"/>
      <c r="C445" s="71"/>
      <c r="D445" s="82"/>
      <c r="E445" s="169"/>
      <c r="F445" s="74"/>
      <c r="G445" s="75"/>
      <c r="H445" s="81"/>
      <c r="I445" s="71"/>
      <c r="J445" s="211" t="s">
        <v>314</v>
      </c>
      <c r="K445" s="45"/>
      <c r="L445" s="42"/>
      <c r="M445" s="14"/>
      <c r="N445" s="14"/>
      <c r="O445" s="14"/>
      <c r="P445" s="14"/>
      <c r="Q445" s="14"/>
      <c r="R445" s="14"/>
      <c r="S445" s="14"/>
      <c r="T445" s="14"/>
      <c r="U445" s="45"/>
      <c r="V445" s="12"/>
    </row>
    <row r="446" spans="1:22" ht="15" customHeight="1">
      <c r="A446" s="12"/>
      <c r="B446" s="42"/>
      <c r="C446" s="71"/>
      <c r="D446" s="82"/>
      <c r="E446" s="169"/>
      <c r="F446" s="116">
        <f>SUM(F443:F445)</f>
        <v>0</v>
      </c>
      <c r="G446" s="75"/>
      <c r="H446" s="81"/>
      <c r="I446" s="109" t="s">
        <v>315</v>
      </c>
      <c r="J446" s="76"/>
      <c r="K446" s="45"/>
      <c r="L446" s="42"/>
      <c r="M446" s="14"/>
      <c r="N446" s="14"/>
      <c r="O446" s="14"/>
      <c r="P446" s="14"/>
      <c r="Q446" s="14"/>
      <c r="R446" s="14"/>
      <c r="S446" s="14"/>
      <c r="T446" s="14"/>
      <c r="U446" s="45"/>
      <c r="V446" s="12"/>
    </row>
    <row r="447" spans="1:22" ht="15" customHeight="1">
      <c r="A447" s="12"/>
      <c r="B447" s="42"/>
      <c r="C447" s="71"/>
      <c r="D447" s="82"/>
      <c r="E447" s="169"/>
      <c r="F447" s="116">
        <f>F442+F446</f>
        <v>0</v>
      </c>
      <c r="G447" s="75"/>
      <c r="H447" s="81"/>
      <c r="I447" s="109" t="s">
        <v>285</v>
      </c>
      <c r="J447" s="76"/>
      <c r="K447" s="45"/>
      <c r="L447" s="42"/>
      <c r="M447" s="14"/>
      <c r="N447" s="14"/>
      <c r="O447" s="14"/>
      <c r="P447" s="14"/>
      <c r="Q447" s="14"/>
      <c r="R447" s="14"/>
      <c r="S447" s="14"/>
      <c r="T447" s="14"/>
      <c r="U447" s="45"/>
      <c r="V447" s="12"/>
    </row>
    <row r="448" spans="1:22" ht="15" customHeight="1">
      <c r="A448" s="12"/>
      <c r="B448" s="42"/>
      <c r="C448" s="71"/>
      <c r="D448" s="82"/>
      <c r="E448" s="169"/>
      <c r="F448" s="74"/>
      <c r="G448" s="75"/>
      <c r="H448" s="81"/>
      <c r="I448" s="110" t="s">
        <v>357</v>
      </c>
      <c r="J448" s="83"/>
      <c r="K448" s="45"/>
      <c r="L448" s="42"/>
      <c r="M448" s="14"/>
      <c r="N448" s="14"/>
      <c r="O448" s="14"/>
      <c r="P448" s="14"/>
      <c r="Q448" s="14"/>
      <c r="R448" s="14"/>
      <c r="S448" s="14"/>
      <c r="T448" s="14"/>
      <c r="U448" s="45"/>
      <c r="V448" s="12"/>
    </row>
    <row r="449" spans="1:22" ht="15" customHeight="1">
      <c r="A449" s="12"/>
      <c r="B449" s="42"/>
      <c r="C449" s="77" t="s">
        <v>197</v>
      </c>
      <c r="D449" s="84"/>
      <c r="E449" s="153">
        <f>SUM(E428:E447)</f>
        <v>0</v>
      </c>
      <c r="F449" s="154">
        <f>F437+F447+F448</f>
        <v>0</v>
      </c>
      <c r="G449" s="154">
        <f>F449-E449</f>
        <v>0</v>
      </c>
      <c r="H449" s="155" t="str">
        <f t="shared" ref="H449:H450" si="27">IFERROR(G449/E449,"")</f>
        <v/>
      </c>
      <c r="I449" s="77" t="s">
        <v>197</v>
      </c>
      <c r="J449" s="79"/>
      <c r="K449" s="45"/>
      <c r="L449" s="42"/>
      <c r="M449" s="14"/>
      <c r="N449" s="14"/>
      <c r="O449" s="14"/>
      <c r="P449" s="14"/>
      <c r="Q449" s="14"/>
      <c r="R449" s="14"/>
      <c r="S449" s="14"/>
      <c r="T449" s="14"/>
      <c r="U449" s="45"/>
      <c r="V449" s="12"/>
    </row>
    <row r="450" spans="1:22" ht="15" customHeight="1">
      <c r="A450" s="12"/>
      <c r="B450" s="42"/>
      <c r="C450" s="77" t="s">
        <v>279</v>
      </c>
      <c r="D450" s="84"/>
      <c r="E450" s="153">
        <f>E449-E427</f>
        <v>0</v>
      </c>
      <c r="F450" s="154">
        <f>F449-F427</f>
        <v>0</v>
      </c>
      <c r="G450" s="154">
        <f>F450-E450</f>
        <v>0</v>
      </c>
      <c r="H450" s="155" t="str">
        <f t="shared" si="27"/>
        <v/>
      </c>
      <c r="I450" s="77" t="s">
        <v>279</v>
      </c>
      <c r="J450" s="79"/>
      <c r="K450" s="45"/>
      <c r="L450" s="42"/>
      <c r="M450" s="14"/>
      <c r="N450" s="14"/>
      <c r="O450" s="14"/>
      <c r="P450" s="14"/>
      <c r="Q450" s="14"/>
      <c r="R450" s="14"/>
      <c r="S450" s="14"/>
      <c r="T450" s="14"/>
      <c r="U450" s="45"/>
      <c r="V450" s="12"/>
    </row>
    <row r="451" spans="1:22" ht="15" customHeight="1">
      <c r="A451" s="12"/>
      <c r="B451" s="42"/>
      <c r="C451" s="62" t="s">
        <v>202</v>
      </c>
      <c r="D451" s="63"/>
      <c r="E451" s="56"/>
      <c r="F451" s="57"/>
      <c r="G451" s="62" t="s">
        <v>203</v>
      </c>
      <c r="H451" s="61"/>
      <c r="I451" s="64"/>
      <c r="J451" s="65"/>
      <c r="K451" s="45"/>
      <c r="L451" s="42"/>
      <c r="M451" s="14"/>
      <c r="N451" s="14"/>
      <c r="O451" s="14"/>
      <c r="P451" s="14"/>
      <c r="Q451" s="14"/>
      <c r="R451" s="14"/>
      <c r="S451" s="14"/>
      <c r="T451" s="14"/>
      <c r="U451" s="45"/>
      <c r="V451" s="12"/>
    </row>
    <row r="452" spans="1:22" ht="15" customHeight="1">
      <c r="A452" s="12"/>
      <c r="B452" s="42"/>
      <c r="C452" s="274"/>
      <c r="D452" s="275"/>
      <c r="E452" s="275"/>
      <c r="F452" s="276"/>
      <c r="G452" s="280"/>
      <c r="H452" s="281"/>
      <c r="I452" s="281"/>
      <c r="J452" s="282"/>
      <c r="K452" s="45"/>
      <c r="L452" s="42"/>
      <c r="M452" s="14"/>
      <c r="N452" s="14"/>
      <c r="O452" s="14"/>
      <c r="P452" s="14"/>
      <c r="Q452" s="14"/>
      <c r="R452" s="14"/>
      <c r="S452" s="14"/>
      <c r="T452" s="14"/>
      <c r="U452" s="45"/>
      <c r="V452" s="12"/>
    </row>
    <row r="453" spans="1:22" ht="15" customHeight="1">
      <c r="A453" s="12"/>
      <c r="B453" s="42"/>
      <c r="C453" s="274"/>
      <c r="D453" s="275"/>
      <c r="E453" s="275"/>
      <c r="F453" s="276"/>
      <c r="G453" s="280"/>
      <c r="H453" s="281"/>
      <c r="I453" s="281"/>
      <c r="J453" s="282"/>
      <c r="K453" s="45"/>
      <c r="L453" s="42"/>
      <c r="M453" s="14"/>
      <c r="N453" s="14"/>
      <c r="O453" s="14"/>
      <c r="P453" s="14"/>
      <c r="Q453" s="14"/>
      <c r="R453" s="14"/>
      <c r="S453" s="14"/>
      <c r="T453" s="14"/>
      <c r="U453" s="45"/>
      <c r="V453" s="12"/>
    </row>
    <row r="454" spans="1:22" ht="15" customHeight="1">
      <c r="A454" s="12"/>
      <c r="B454" s="42"/>
      <c r="C454" s="277"/>
      <c r="D454" s="278"/>
      <c r="E454" s="278"/>
      <c r="F454" s="279"/>
      <c r="G454" s="283"/>
      <c r="H454" s="284"/>
      <c r="I454" s="284"/>
      <c r="J454" s="285"/>
      <c r="K454" s="45"/>
      <c r="L454" s="42"/>
      <c r="M454" s="14"/>
      <c r="N454" s="14"/>
      <c r="O454" s="14"/>
      <c r="P454" s="14"/>
      <c r="Q454" s="14"/>
      <c r="R454" s="14"/>
      <c r="S454" s="14"/>
      <c r="T454" s="14"/>
      <c r="U454" s="45"/>
      <c r="V454" s="12"/>
    </row>
    <row r="455" spans="1:22" s="216" customFormat="1" ht="6.75" customHeight="1">
      <c r="A455" s="14"/>
      <c r="B455" s="42"/>
      <c r="C455" s="14"/>
      <c r="D455" s="14"/>
      <c r="E455" s="14"/>
      <c r="F455" s="14"/>
      <c r="G455" s="14"/>
      <c r="H455" s="14"/>
      <c r="I455" s="14"/>
      <c r="J455" s="14"/>
      <c r="K455" s="45"/>
      <c r="L455" s="42"/>
      <c r="M455" s="14"/>
      <c r="N455" s="14"/>
      <c r="O455" s="14"/>
      <c r="P455" s="14"/>
      <c r="Q455" s="14"/>
      <c r="R455" s="14"/>
      <c r="S455" s="14"/>
      <c r="T455" s="14"/>
      <c r="U455" s="45"/>
      <c r="V455" s="14"/>
    </row>
    <row r="456" spans="1:22" ht="15" customHeight="1">
      <c r="A456" s="12"/>
      <c r="B456" s="50"/>
      <c r="C456" s="232"/>
      <c r="D456" s="233"/>
      <c r="E456" s="233"/>
      <c r="F456" s="234"/>
      <c r="G456" s="234"/>
      <c r="H456" s="232"/>
      <c r="I456" s="232"/>
      <c r="J456" s="51"/>
      <c r="K456" s="53"/>
      <c r="L456" s="50"/>
      <c r="M456" s="232"/>
      <c r="N456" s="233"/>
      <c r="O456" s="233"/>
      <c r="P456" s="234"/>
      <c r="Q456" s="234"/>
      <c r="R456" s="232"/>
      <c r="S456" s="232"/>
      <c r="T456" s="51"/>
      <c r="U456" s="53"/>
      <c r="V456" s="12"/>
    </row>
    <row r="457" spans="1:22" ht="15" customHeight="1">
      <c r="A457" s="12"/>
      <c r="B457" s="42"/>
      <c r="C457" s="14"/>
      <c r="D457" s="14"/>
      <c r="E457" s="14"/>
      <c r="F457" s="14"/>
      <c r="G457" s="14"/>
      <c r="H457" s="14"/>
      <c r="I457" s="14"/>
      <c r="J457" s="14"/>
      <c r="K457" s="45"/>
      <c r="L457" s="42"/>
      <c r="M457" s="14"/>
      <c r="N457" s="14"/>
      <c r="O457" s="14"/>
      <c r="P457" s="14"/>
      <c r="Q457" s="14"/>
      <c r="R457" s="14"/>
      <c r="S457" s="14"/>
      <c r="T457" s="14"/>
      <c r="U457" s="45"/>
      <c r="V457" s="12"/>
    </row>
    <row r="458" spans="1:22" ht="15" customHeight="1">
      <c r="A458" s="12"/>
      <c r="B458" s="42"/>
      <c r="C458" s="77" t="s">
        <v>265</v>
      </c>
      <c r="D458" s="289">
        <f>INFO!$E$44</f>
        <v>0</v>
      </c>
      <c r="E458" s="290"/>
      <c r="F458" s="289">
        <f>INFO!$G$44</f>
        <v>0</v>
      </c>
      <c r="G458" s="291"/>
      <c r="H458" s="291"/>
      <c r="I458" s="291"/>
      <c r="J458" s="290"/>
      <c r="K458" s="45"/>
      <c r="L458" s="42"/>
      <c r="M458" s="77" t="s">
        <v>265</v>
      </c>
      <c r="N458" s="289">
        <f>INFO!$E$44</f>
        <v>0</v>
      </c>
      <c r="O458" s="290"/>
      <c r="P458" s="289">
        <f>INFO!$G$44</f>
        <v>0</v>
      </c>
      <c r="Q458" s="291"/>
      <c r="R458" s="291"/>
      <c r="S458" s="291"/>
      <c r="T458" s="290"/>
      <c r="U458" s="45"/>
      <c r="V458" s="12"/>
    </row>
    <row r="459" spans="1:22" ht="15" customHeight="1">
      <c r="A459" s="12"/>
      <c r="B459" s="42"/>
      <c r="C459" s="77" t="s">
        <v>181</v>
      </c>
      <c r="D459" s="140" t="s">
        <v>182</v>
      </c>
      <c r="E459" s="141">
        <f>INFO!$F$45</f>
        <v>0</v>
      </c>
      <c r="F459" s="140" t="s">
        <v>183</v>
      </c>
      <c r="G459" s="141">
        <f>INFO!$H$45</f>
        <v>0</v>
      </c>
      <c r="H459" s="142"/>
      <c r="I459" s="143"/>
      <c r="J459" s="144"/>
      <c r="K459" s="45"/>
      <c r="L459" s="42"/>
      <c r="M459" s="77" t="s">
        <v>181</v>
      </c>
      <c r="N459" s="140" t="s">
        <v>182</v>
      </c>
      <c r="O459" s="141">
        <f>INFO!$F$45</f>
        <v>0</v>
      </c>
      <c r="P459" s="140" t="s">
        <v>183</v>
      </c>
      <c r="Q459" s="141">
        <f>INFO!$H$45</f>
        <v>0</v>
      </c>
      <c r="R459" s="142"/>
      <c r="S459" s="143"/>
      <c r="T459" s="144"/>
      <c r="U459" s="45"/>
      <c r="V459" s="12"/>
    </row>
    <row r="460" spans="1:22" ht="15" customHeight="1">
      <c r="A460" s="12"/>
      <c r="B460" s="42"/>
      <c r="C460" s="205" t="s">
        <v>184</v>
      </c>
      <c r="D460" s="206"/>
      <c r="E460" s="206"/>
      <c r="F460" s="206"/>
      <c r="G460" s="206"/>
      <c r="H460" s="206"/>
      <c r="I460" s="206"/>
      <c r="J460" s="207"/>
      <c r="K460" s="45"/>
      <c r="L460" s="42"/>
      <c r="M460" s="205" t="s">
        <v>184</v>
      </c>
      <c r="N460" s="206"/>
      <c r="O460" s="206"/>
      <c r="P460" s="206"/>
      <c r="Q460" s="206"/>
      <c r="R460" s="206"/>
      <c r="S460" s="206"/>
      <c r="T460" s="207"/>
      <c r="U460" s="45"/>
      <c r="V460" s="12"/>
    </row>
    <row r="461" spans="1:22" ht="15" customHeight="1">
      <c r="A461" s="12"/>
      <c r="B461" s="42"/>
      <c r="C461" s="214" t="s">
        <v>171</v>
      </c>
      <c r="D461" s="197"/>
      <c r="E461" s="197"/>
      <c r="F461" s="197"/>
      <c r="G461" s="197"/>
      <c r="H461" s="197"/>
      <c r="I461" s="197"/>
      <c r="J461" s="198"/>
      <c r="K461" s="45"/>
      <c r="L461" s="42"/>
      <c r="M461" s="214" t="s">
        <v>171</v>
      </c>
      <c r="N461" s="197"/>
      <c r="O461" s="197"/>
      <c r="P461" s="197"/>
      <c r="Q461" s="197"/>
      <c r="R461" s="197"/>
      <c r="S461" s="197"/>
      <c r="T461" s="198"/>
      <c r="U461" s="45"/>
      <c r="V461" s="12"/>
    </row>
    <row r="462" spans="1:22" ht="15" customHeight="1">
      <c r="A462" s="12"/>
      <c r="B462" s="42"/>
      <c r="C462" s="14"/>
      <c r="D462" s="14"/>
      <c r="E462" s="58" t="s">
        <v>185</v>
      </c>
      <c r="F462" s="59" t="s">
        <v>186</v>
      </c>
      <c r="G462" s="59" t="s">
        <v>2</v>
      </c>
      <c r="H462" s="60" t="s">
        <v>3</v>
      </c>
      <c r="I462" s="15"/>
      <c r="J462" s="15"/>
      <c r="K462" s="45"/>
      <c r="L462" s="42"/>
      <c r="M462" s="14"/>
      <c r="N462" s="14"/>
      <c r="O462" s="58" t="s">
        <v>185</v>
      </c>
      <c r="P462" s="59" t="s">
        <v>186</v>
      </c>
      <c r="Q462" s="59" t="s">
        <v>2</v>
      </c>
      <c r="R462" s="60" t="s">
        <v>3</v>
      </c>
      <c r="S462" s="15"/>
      <c r="T462" s="15"/>
      <c r="U462" s="45"/>
      <c r="V462" s="12"/>
    </row>
    <row r="463" spans="1:22" ht="15" customHeight="1">
      <c r="A463" s="12"/>
      <c r="B463" s="42"/>
      <c r="C463" s="66" t="s">
        <v>176</v>
      </c>
      <c r="D463" s="67"/>
      <c r="E463" s="68"/>
      <c r="F463" s="69"/>
      <c r="G463" s="70"/>
      <c r="H463" s="70"/>
      <c r="I463" s="66"/>
      <c r="J463" s="213" t="s">
        <v>339</v>
      </c>
      <c r="K463" s="45"/>
      <c r="L463" s="42"/>
      <c r="M463" s="66" t="s">
        <v>176</v>
      </c>
      <c r="N463" s="67"/>
      <c r="O463" s="70">
        <f>E463</f>
        <v>0</v>
      </c>
      <c r="P463" s="70">
        <f>F473-F494</f>
        <v>0</v>
      </c>
      <c r="Q463" s="70"/>
      <c r="R463" s="70"/>
      <c r="S463" s="66"/>
      <c r="T463" s="213" t="s">
        <v>340</v>
      </c>
      <c r="U463" s="45"/>
      <c r="V463" s="12"/>
    </row>
    <row r="464" spans="1:22" ht="15" customHeight="1">
      <c r="A464" s="12"/>
      <c r="B464" s="42"/>
      <c r="C464" s="71" t="s">
        <v>177</v>
      </c>
      <c r="D464" s="72"/>
      <c r="E464" s="73"/>
      <c r="F464" s="74"/>
      <c r="G464" s="75"/>
      <c r="H464" s="75"/>
      <c r="I464" s="71"/>
      <c r="J464" s="211" t="s">
        <v>307</v>
      </c>
      <c r="K464" s="45"/>
      <c r="L464" s="42"/>
      <c r="M464" s="71" t="s">
        <v>177</v>
      </c>
      <c r="N464" s="72"/>
      <c r="O464" s="75">
        <f>E464</f>
        <v>0</v>
      </c>
      <c r="P464" s="75">
        <f>F474-F495</f>
        <v>0</v>
      </c>
      <c r="Q464" s="75"/>
      <c r="R464" s="75"/>
      <c r="S464" s="71"/>
      <c r="T464" s="211" t="s">
        <v>271</v>
      </c>
      <c r="U464" s="45"/>
      <c r="V464" s="12"/>
    </row>
    <row r="465" spans="1:22" ht="15" customHeight="1">
      <c r="A465" s="12"/>
      <c r="B465" s="42"/>
      <c r="C465" s="71" t="s">
        <v>178</v>
      </c>
      <c r="D465" s="72"/>
      <c r="E465" s="73"/>
      <c r="F465" s="74"/>
      <c r="G465" s="75"/>
      <c r="H465" s="75"/>
      <c r="I465" s="71"/>
      <c r="J465" s="211" t="s">
        <v>288</v>
      </c>
      <c r="K465" s="45"/>
      <c r="L465" s="42"/>
      <c r="M465" s="71" t="s">
        <v>195</v>
      </c>
      <c r="N465" s="82"/>
      <c r="O465" s="75">
        <f>-E493</f>
        <v>0</v>
      </c>
      <c r="P465" s="75">
        <f>F475-F496</f>
        <v>0</v>
      </c>
      <c r="Q465" s="75"/>
      <c r="R465" s="75"/>
      <c r="S465" s="71"/>
      <c r="T465" s="211" t="s">
        <v>272</v>
      </c>
      <c r="U465" s="45"/>
      <c r="V465" s="12"/>
    </row>
    <row r="466" spans="1:22" ht="15" customHeight="1">
      <c r="A466" s="12"/>
      <c r="B466" s="42"/>
      <c r="C466" s="71" t="s">
        <v>179</v>
      </c>
      <c r="D466" s="72"/>
      <c r="E466" s="73"/>
      <c r="F466" s="74"/>
      <c r="G466" s="75"/>
      <c r="H466" s="75"/>
      <c r="I466" s="71"/>
      <c r="J466" s="211" t="s">
        <v>289</v>
      </c>
      <c r="K466" s="45"/>
      <c r="L466" s="42"/>
      <c r="M466" s="71" t="s">
        <v>196</v>
      </c>
      <c r="N466" s="82"/>
      <c r="O466" s="75">
        <f>-E494</f>
        <v>0</v>
      </c>
      <c r="P466" s="75">
        <f>F476-F497</f>
        <v>0</v>
      </c>
      <c r="Q466" s="75"/>
      <c r="R466" s="75"/>
      <c r="S466" s="71"/>
      <c r="T466" s="211" t="s">
        <v>273</v>
      </c>
      <c r="U466" s="45"/>
      <c r="V466" s="12"/>
    </row>
    <row r="467" spans="1:22" ht="15" customHeight="1">
      <c r="A467" s="12"/>
      <c r="B467" s="42"/>
      <c r="C467" s="71" t="s">
        <v>354</v>
      </c>
      <c r="D467" s="72"/>
      <c r="E467" s="73"/>
      <c r="F467" s="116">
        <f>SUM(F463:F466)</f>
        <v>0</v>
      </c>
      <c r="G467" s="75"/>
      <c r="H467" s="75"/>
      <c r="I467" s="109" t="s">
        <v>290</v>
      </c>
      <c r="J467" s="211"/>
      <c r="K467" s="45"/>
      <c r="L467" s="42"/>
      <c r="M467" s="71"/>
      <c r="N467" s="82"/>
      <c r="O467" s="75"/>
      <c r="P467" s="116">
        <f>SUM(P463:P466)</f>
        <v>0</v>
      </c>
      <c r="Q467" s="75"/>
      <c r="R467" s="75"/>
      <c r="S467" s="109" t="s">
        <v>274</v>
      </c>
      <c r="T467" s="211"/>
      <c r="U467" s="45"/>
      <c r="V467" s="12"/>
    </row>
    <row r="468" spans="1:22" ht="15" customHeight="1">
      <c r="A468" s="12"/>
      <c r="B468" s="42"/>
      <c r="C468" s="71"/>
      <c r="D468" s="72"/>
      <c r="E468" s="169"/>
      <c r="F468" s="74"/>
      <c r="G468" s="75"/>
      <c r="H468" s="75"/>
      <c r="I468" s="71"/>
      <c r="J468" s="211" t="s">
        <v>341</v>
      </c>
      <c r="K468" s="45"/>
      <c r="L468" s="42"/>
      <c r="M468" s="71"/>
      <c r="N468" s="82"/>
      <c r="O468" s="75"/>
      <c r="P468" s="75">
        <f>F478-F499</f>
        <v>0</v>
      </c>
      <c r="Q468" s="75"/>
      <c r="R468" s="75"/>
      <c r="S468" s="71"/>
      <c r="T468" s="211" t="s">
        <v>342</v>
      </c>
      <c r="U468" s="45"/>
      <c r="V468" s="12"/>
    </row>
    <row r="469" spans="1:22" ht="15" customHeight="1">
      <c r="A469" s="12"/>
      <c r="B469" s="42"/>
      <c r="C469" s="71"/>
      <c r="D469" s="72"/>
      <c r="E469" s="169"/>
      <c r="F469" s="74"/>
      <c r="G469" s="75"/>
      <c r="H469" s="75"/>
      <c r="I469" s="71"/>
      <c r="J469" s="211" t="s">
        <v>291</v>
      </c>
      <c r="K469" s="45"/>
      <c r="L469" s="42"/>
      <c r="M469" s="71"/>
      <c r="N469" s="82"/>
      <c r="O469" s="75"/>
      <c r="P469" s="75">
        <f>F479-F500</f>
        <v>0</v>
      </c>
      <c r="Q469" s="75"/>
      <c r="R469" s="75"/>
      <c r="S469" s="71"/>
      <c r="T469" s="211" t="s">
        <v>204</v>
      </c>
      <c r="U469" s="45"/>
      <c r="V469" s="12"/>
    </row>
    <row r="470" spans="1:22" ht="15" customHeight="1">
      <c r="A470" s="12"/>
      <c r="B470" s="42"/>
      <c r="C470" s="71"/>
      <c r="D470" s="72"/>
      <c r="E470" s="169"/>
      <c r="F470" s="74"/>
      <c r="G470" s="75"/>
      <c r="H470" s="75"/>
      <c r="I470" s="71"/>
      <c r="J470" s="211" t="s">
        <v>292</v>
      </c>
      <c r="K470" s="45"/>
      <c r="L470" s="42"/>
      <c r="M470" s="71"/>
      <c r="N470" s="72"/>
      <c r="O470" s="75"/>
      <c r="P470" s="75">
        <f>F480-F501</f>
        <v>0</v>
      </c>
      <c r="Q470" s="75"/>
      <c r="R470" s="75"/>
      <c r="S470" s="71"/>
      <c r="T470" s="211" t="s">
        <v>205</v>
      </c>
      <c r="U470" s="45"/>
      <c r="V470" s="12"/>
    </row>
    <row r="471" spans="1:22" ht="15" customHeight="1">
      <c r="A471" s="12"/>
      <c r="B471" s="42"/>
      <c r="C471" s="71"/>
      <c r="D471" s="72"/>
      <c r="E471" s="169"/>
      <c r="F471" s="116">
        <f>SUM(F468:F470)</f>
        <v>0</v>
      </c>
      <c r="G471" s="75"/>
      <c r="H471" s="75"/>
      <c r="I471" s="109" t="s">
        <v>293</v>
      </c>
      <c r="J471" s="211"/>
      <c r="K471" s="45"/>
      <c r="L471" s="42"/>
      <c r="M471" s="71"/>
      <c r="N471" s="72"/>
      <c r="O471" s="75"/>
      <c r="P471" s="116">
        <f>SUM(P468:P470)</f>
        <v>0</v>
      </c>
      <c r="Q471" s="75"/>
      <c r="R471" s="75"/>
      <c r="S471" s="109" t="s">
        <v>275</v>
      </c>
      <c r="T471" s="211"/>
      <c r="U471" s="45"/>
      <c r="V471" s="12"/>
    </row>
    <row r="472" spans="1:22" ht="15" customHeight="1">
      <c r="A472" s="12"/>
      <c r="B472" s="42"/>
      <c r="C472" s="71"/>
      <c r="D472" s="72"/>
      <c r="E472" s="169"/>
      <c r="F472" s="116">
        <f>F471+F467</f>
        <v>0</v>
      </c>
      <c r="G472" s="75"/>
      <c r="H472" s="75"/>
      <c r="I472" s="109" t="s">
        <v>283</v>
      </c>
      <c r="J472" s="211"/>
      <c r="K472" s="45"/>
      <c r="L472" s="42"/>
      <c r="M472" s="77" t="s">
        <v>269</v>
      </c>
      <c r="N472" s="78"/>
      <c r="O472" s="153">
        <f>SUM(O463:O471)</f>
        <v>0</v>
      </c>
      <c r="P472" s="154">
        <f>P467+P471</f>
        <v>0</v>
      </c>
      <c r="Q472" s="154">
        <f>P472-O472</f>
        <v>0</v>
      </c>
      <c r="R472" s="155" t="str">
        <f>IFERROR(Q472/O472,"")</f>
        <v/>
      </c>
      <c r="S472" s="77" t="s">
        <v>269</v>
      </c>
      <c r="T472" s="215"/>
      <c r="U472" s="45"/>
      <c r="V472" s="12"/>
    </row>
    <row r="473" spans="1:22" ht="15" customHeight="1">
      <c r="A473" s="12"/>
      <c r="B473" s="42"/>
      <c r="C473" s="71"/>
      <c r="D473" s="72"/>
      <c r="E473" s="169"/>
      <c r="F473" s="74"/>
      <c r="G473" s="75"/>
      <c r="H473" s="75"/>
      <c r="I473" s="71"/>
      <c r="J473" s="211" t="s">
        <v>343</v>
      </c>
      <c r="K473" s="45"/>
      <c r="L473" s="42"/>
      <c r="M473" s="66" t="s">
        <v>188</v>
      </c>
      <c r="N473" s="67"/>
      <c r="O473" s="75">
        <f>E484</f>
        <v>0</v>
      </c>
      <c r="P473" s="75">
        <f>F484-F463</f>
        <v>0</v>
      </c>
      <c r="Q473" s="70"/>
      <c r="R473" s="80"/>
      <c r="S473" s="66"/>
      <c r="T473" s="213" t="s">
        <v>344</v>
      </c>
      <c r="U473" s="45"/>
      <c r="V473" s="12"/>
    </row>
    <row r="474" spans="1:22" ht="15" customHeight="1">
      <c r="A474" s="12"/>
      <c r="B474" s="42"/>
      <c r="C474" s="71"/>
      <c r="D474" s="72"/>
      <c r="E474" s="169"/>
      <c r="F474" s="74"/>
      <c r="G474" s="75"/>
      <c r="H474" s="75"/>
      <c r="I474" s="71"/>
      <c r="J474" s="211" t="s">
        <v>306</v>
      </c>
      <c r="K474" s="45"/>
      <c r="L474" s="42"/>
      <c r="M474" s="71" t="s">
        <v>189</v>
      </c>
      <c r="N474" s="72"/>
      <c r="O474" s="75">
        <f t="shared" ref="O474:O479" si="28">E485</f>
        <v>0</v>
      </c>
      <c r="P474" s="75">
        <f>F485-F464</f>
        <v>0</v>
      </c>
      <c r="Q474" s="75"/>
      <c r="R474" s="81"/>
      <c r="S474" s="71"/>
      <c r="T474" s="211" t="s">
        <v>268</v>
      </c>
      <c r="U474" s="45"/>
      <c r="V474" s="12"/>
    </row>
    <row r="475" spans="1:22" ht="15" customHeight="1">
      <c r="A475" s="12"/>
      <c r="B475" s="42"/>
      <c r="C475" s="71"/>
      <c r="D475" s="72"/>
      <c r="E475" s="169"/>
      <c r="F475" s="74"/>
      <c r="G475" s="75"/>
      <c r="H475" s="75"/>
      <c r="I475" s="71"/>
      <c r="J475" s="211" t="s">
        <v>294</v>
      </c>
      <c r="K475" s="45"/>
      <c r="L475" s="42"/>
      <c r="M475" s="71" t="s">
        <v>190</v>
      </c>
      <c r="N475" s="72"/>
      <c r="O475" s="75">
        <f t="shared" si="28"/>
        <v>0</v>
      </c>
      <c r="P475" s="75">
        <f>F486-F465</f>
        <v>0</v>
      </c>
      <c r="Q475" s="75"/>
      <c r="R475" s="81"/>
      <c r="S475" s="71"/>
      <c r="T475" s="211" t="s">
        <v>198</v>
      </c>
      <c r="U475" s="45"/>
      <c r="V475" s="12"/>
    </row>
    <row r="476" spans="1:22" ht="15" customHeight="1">
      <c r="A476" s="12"/>
      <c r="B476" s="42"/>
      <c r="C476" s="71"/>
      <c r="D476" s="72"/>
      <c r="E476" s="169"/>
      <c r="F476" s="74"/>
      <c r="G476" s="75"/>
      <c r="H476" s="75"/>
      <c r="I476" s="71"/>
      <c r="J476" s="211" t="s">
        <v>295</v>
      </c>
      <c r="K476" s="45"/>
      <c r="L476" s="42"/>
      <c r="M476" s="71" t="s">
        <v>191</v>
      </c>
      <c r="N476" s="72"/>
      <c r="O476" s="75">
        <f t="shared" si="28"/>
        <v>0</v>
      </c>
      <c r="P476" s="75">
        <f>F487-F466</f>
        <v>0</v>
      </c>
      <c r="Q476" s="75"/>
      <c r="R476" s="81"/>
      <c r="S476" s="71"/>
      <c r="T476" s="211" t="s">
        <v>199</v>
      </c>
      <c r="U476" s="45"/>
      <c r="V476" s="12"/>
    </row>
    <row r="477" spans="1:22" ht="15" customHeight="1">
      <c r="A477" s="12"/>
      <c r="B477" s="42"/>
      <c r="C477" s="71"/>
      <c r="D477" s="72"/>
      <c r="E477" s="169"/>
      <c r="F477" s="116">
        <f>SUM(F473:F476)</f>
        <v>0</v>
      </c>
      <c r="G477" s="75"/>
      <c r="H477" s="75"/>
      <c r="I477" s="109" t="s">
        <v>296</v>
      </c>
      <c r="J477" s="211"/>
      <c r="K477" s="45"/>
      <c r="L477" s="42"/>
      <c r="M477" s="71" t="s">
        <v>192</v>
      </c>
      <c r="N477" s="72"/>
      <c r="O477" s="75">
        <f t="shared" si="28"/>
        <v>0</v>
      </c>
      <c r="P477" s="116">
        <f>SUM(P473:P476)</f>
        <v>0</v>
      </c>
      <c r="Q477" s="75"/>
      <c r="R477" s="81"/>
      <c r="S477" s="109" t="s">
        <v>200</v>
      </c>
      <c r="T477" s="211"/>
      <c r="U477" s="45"/>
      <c r="V477" s="12"/>
    </row>
    <row r="478" spans="1:22" ht="15" customHeight="1">
      <c r="A478" s="12"/>
      <c r="B478" s="42"/>
      <c r="C478" s="71"/>
      <c r="D478" s="72"/>
      <c r="E478" s="169"/>
      <c r="F478" s="74"/>
      <c r="G478" s="75"/>
      <c r="H478" s="75"/>
      <c r="I478" s="71"/>
      <c r="J478" s="211" t="s">
        <v>345</v>
      </c>
      <c r="K478" s="45"/>
      <c r="L478" s="42"/>
      <c r="M478" s="71" t="s">
        <v>193</v>
      </c>
      <c r="N478" s="72"/>
      <c r="O478" s="75">
        <f t="shared" si="28"/>
        <v>0</v>
      </c>
      <c r="P478" s="75">
        <f>F489-F468</f>
        <v>0</v>
      </c>
      <c r="Q478" s="75"/>
      <c r="R478" s="81"/>
      <c r="S478" s="71"/>
      <c r="T478" s="211" t="s">
        <v>346</v>
      </c>
      <c r="U478" s="45"/>
      <c r="V478" s="12"/>
    </row>
    <row r="479" spans="1:22" ht="15" customHeight="1">
      <c r="A479" s="12"/>
      <c r="B479" s="42"/>
      <c r="C479" s="71"/>
      <c r="D479" s="72"/>
      <c r="E479" s="169"/>
      <c r="F479" s="74"/>
      <c r="G479" s="75"/>
      <c r="H479" s="75"/>
      <c r="I479" s="71"/>
      <c r="J479" s="211" t="s">
        <v>304</v>
      </c>
      <c r="K479" s="45"/>
      <c r="L479" s="42"/>
      <c r="M479" s="71" t="s">
        <v>201</v>
      </c>
      <c r="N479" s="72"/>
      <c r="O479" s="75">
        <f t="shared" si="28"/>
        <v>0</v>
      </c>
      <c r="P479" s="75">
        <f>F490-F469</f>
        <v>0</v>
      </c>
      <c r="Q479" s="75"/>
      <c r="R479" s="81"/>
      <c r="S479" s="71"/>
      <c r="T479" s="211" t="s">
        <v>277</v>
      </c>
      <c r="U479" s="45"/>
      <c r="V479" s="12"/>
    </row>
    <row r="480" spans="1:22" ht="15" customHeight="1">
      <c r="A480" s="12"/>
      <c r="B480" s="42"/>
      <c r="C480" s="71"/>
      <c r="D480" s="72"/>
      <c r="E480" s="169"/>
      <c r="F480" s="74"/>
      <c r="G480" s="75"/>
      <c r="H480" s="75"/>
      <c r="I480" s="71"/>
      <c r="J480" s="211" t="s">
        <v>305</v>
      </c>
      <c r="K480" s="45"/>
      <c r="L480" s="42"/>
      <c r="M480" s="71" t="s">
        <v>187</v>
      </c>
      <c r="N480" s="72"/>
      <c r="O480" s="75">
        <f>E491</f>
        <v>0</v>
      </c>
      <c r="P480" s="75">
        <f>F491-F470</f>
        <v>0</v>
      </c>
      <c r="Q480" s="75"/>
      <c r="R480" s="81"/>
      <c r="S480" s="71"/>
      <c r="T480" s="211" t="s">
        <v>278</v>
      </c>
      <c r="U480" s="45"/>
      <c r="V480" s="12"/>
    </row>
    <row r="481" spans="1:22" ht="15" customHeight="1">
      <c r="A481" s="12"/>
      <c r="B481" s="42"/>
      <c r="C481" s="71"/>
      <c r="D481" s="72"/>
      <c r="E481" s="169"/>
      <c r="F481" s="116">
        <f>SUM(F478:F480)</f>
        <v>0</v>
      </c>
      <c r="G481" s="75"/>
      <c r="H481" s="75"/>
      <c r="I481" s="109" t="s">
        <v>303</v>
      </c>
      <c r="J481" s="76"/>
      <c r="K481" s="45"/>
      <c r="L481" s="42"/>
      <c r="M481" s="71" t="s">
        <v>355</v>
      </c>
      <c r="N481" s="82"/>
      <c r="O481" s="75">
        <f>E492+E495</f>
        <v>0</v>
      </c>
      <c r="P481" s="116">
        <f>SUM(P478:P480)</f>
        <v>0</v>
      </c>
      <c r="Q481" s="75"/>
      <c r="R481" s="81"/>
      <c r="S481" s="109" t="s">
        <v>276</v>
      </c>
      <c r="T481" s="211"/>
      <c r="U481" s="45"/>
      <c r="V481" s="12"/>
    </row>
    <row r="482" spans="1:22" ht="15" customHeight="1">
      <c r="A482" s="12"/>
      <c r="B482" s="42"/>
      <c r="C482" s="71"/>
      <c r="D482" s="72"/>
      <c r="E482" s="169"/>
      <c r="F482" s="116">
        <f>F481+F477</f>
        <v>0</v>
      </c>
      <c r="G482" s="75"/>
      <c r="H482" s="75"/>
      <c r="I482" s="110" t="s">
        <v>287</v>
      </c>
      <c r="J482" s="83"/>
      <c r="K482" s="45"/>
      <c r="L482" s="42"/>
      <c r="M482" s="71" t="s">
        <v>179</v>
      </c>
      <c r="N482" s="72"/>
      <c r="O482" s="75">
        <f>-E466</f>
        <v>0</v>
      </c>
      <c r="P482" s="116">
        <f>F504</f>
        <v>0</v>
      </c>
      <c r="Q482" s="75"/>
      <c r="R482" s="81"/>
      <c r="S482" s="109" t="s">
        <v>357</v>
      </c>
      <c r="T482" s="211"/>
      <c r="U482" s="45"/>
      <c r="V482" s="12"/>
    </row>
    <row r="483" spans="1:22" ht="15" customHeight="1">
      <c r="A483" s="12"/>
      <c r="B483" s="42"/>
      <c r="C483" s="77" t="s">
        <v>180</v>
      </c>
      <c r="D483" s="78"/>
      <c r="E483" s="153">
        <f>SUM(E463:E467)</f>
        <v>0</v>
      </c>
      <c r="F483" s="154">
        <f>F482+F472</f>
        <v>0</v>
      </c>
      <c r="G483" s="154">
        <f>F483-E483</f>
        <v>0</v>
      </c>
      <c r="H483" s="155" t="str">
        <f>IFERROR(G483/E483,"")</f>
        <v/>
      </c>
      <c r="I483" s="77" t="s">
        <v>180</v>
      </c>
      <c r="J483" s="79"/>
      <c r="K483" s="45"/>
      <c r="L483" s="42"/>
      <c r="M483" s="71" t="s">
        <v>356</v>
      </c>
      <c r="N483" s="72"/>
      <c r="O483" s="75">
        <f>-E465-E467</f>
        <v>0</v>
      </c>
      <c r="S483" s="71"/>
      <c r="T483" s="211"/>
      <c r="U483" s="45"/>
      <c r="V483" s="12"/>
    </row>
    <row r="484" spans="1:22" ht="15" customHeight="1">
      <c r="A484" s="12"/>
      <c r="B484" s="42"/>
      <c r="C484" s="66" t="s">
        <v>188</v>
      </c>
      <c r="D484" s="67"/>
      <c r="E484" s="73"/>
      <c r="F484" s="74"/>
      <c r="G484" s="70"/>
      <c r="H484" s="80"/>
      <c r="I484" s="66"/>
      <c r="J484" s="213" t="s">
        <v>347</v>
      </c>
      <c r="K484" s="45"/>
      <c r="L484" s="42"/>
      <c r="M484" s="77" t="s">
        <v>270</v>
      </c>
      <c r="N484" s="84"/>
      <c r="O484" s="153">
        <f>SUM(O473:O483)</f>
        <v>0</v>
      </c>
      <c r="P484" s="154">
        <f>P477+SUM(P481:P482)</f>
        <v>0</v>
      </c>
      <c r="Q484" s="154">
        <f>P484-O484</f>
        <v>0</v>
      </c>
      <c r="R484" s="155" t="str">
        <f t="shared" ref="R484:R485" si="29">IFERROR(Q484/O484,"")</f>
        <v/>
      </c>
      <c r="S484" s="77" t="s">
        <v>270</v>
      </c>
      <c r="T484" s="79"/>
      <c r="U484" s="45"/>
      <c r="V484" s="12"/>
    </row>
    <row r="485" spans="1:22" ht="15" customHeight="1">
      <c r="A485" s="12"/>
      <c r="B485" s="42"/>
      <c r="C485" s="71" t="s">
        <v>189</v>
      </c>
      <c r="D485" s="72"/>
      <c r="E485" s="73"/>
      <c r="F485" s="74"/>
      <c r="G485" s="75"/>
      <c r="H485" s="81"/>
      <c r="I485" s="71"/>
      <c r="J485" s="211" t="s">
        <v>308</v>
      </c>
      <c r="K485" s="45"/>
      <c r="L485" s="42"/>
      <c r="M485" s="77" t="s">
        <v>279</v>
      </c>
      <c r="N485" s="84"/>
      <c r="O485" s="153">
        <f>O484-O472</f>
        <v>0</v>
      </c>
      <c r="P485" s="154">
        <f>P484-P472</f>
        <v>0</v>
      </c>
      <c r="Q485" s="154">
        <f>P485-O485</f>
        <v>0</v>
      </c>
      <c r="R485" s="155" t="str">
        <f t="shared" si="29"/>
        <v/>
      </c>
      <c r="S485" s="77" t="s">
        <v>279</v>
      </c>
      <c r="T485" s="79"/>
      <c r="U485" s="45"/>
      <c r="V485" s="12"/>
    </row>
    <row r="486" spans="1:22" ht="15" customHeight="1">
      <c r="A486" s="12"/>
      <c r="B486" s="42"/>
      <c r="C486" s="71" t="s">
        <v>190</v>
      </c>
      <c r="D486" s="72"/>
      <c r="E486" s="73"/>
      <c r="F486" s="74"/>
      <c r="G486" s="75"/>
      <c r="H486" s="81"/>
      <c r="I486" s="71"/>
      <c r="J486" s="211" t="s">
        <v>297</v>
      </c>
      <c r="K486" s="45"/>
      <c r="L486" s="42"/>
      <c r="M486" s="113"/>
      <c r="N486" s="90"/>
      <c r="O486" s="114"/>
      <c r="P486" s="114"/>
      <c r="Q486" s="113"/>
      <c r="R486" s="115"/>
      <c r="S486" s="113"/>
      <c r="T486" s="113"/>
      <c r="U486" s="45"/>
      <c r="V486" s="12"/>
    </row>
    <row r="487" spans="1:22" ht="15" customHeight="1">
      <c r="A487" s="12"/>
      <c r="B487" s="42"/>
      <c r="C487" s="71" t="s">
        <v>191</v>
      </c>
      <c r="D487" s="72"/>
      <c r="E487" s="73"/>
      <c r="F487" s="74"/>
      <c r="G487" s="75"/>
      <c r="H487" s="81"/>
      <c r="I487" s="71"/>
      <c r="J487" s="211" t="s">
        <v>298</v>
      </c>
      <c r="K487" s="45"/>
      <c r="L487" s="42"/>
      <c r="M487" s="223" t="s">
        <v>321</v>
      </c>
      <c r="N487" s="224"/>
      <c r="O487" s="224"/>
      <c r="P487" s="224"/>
      <c r="Q487" s="224"/>
      <c r="R487" s="224"/>
      <c r="S487" s="224"/>
      <c r="T487" s="225"/>
      <c r="U487" s="45"/>
      <c r="V487" s="12"/>
    </row>
    <row r="488" spans="1:22" ht="15" customHeight="1">
      <c r="A488" s="12"/>
      <c r="B488" s="42"/>
      <c r="C488" s="71" t="s">
        <v>192</v>
      </c>
      <c r="D488" s="72"/>
      <c r="E488" s="73"/>
      <c r="F488" s="116">
        <f>SUM(F484:F487)</f>
        <v>0</v>
      </c>
      <c r="G488" s="75"/>
      <c r="H488" s="81"/>
      <c r="I488" s="109" t="s">
        <v>299</v>
      </c>
      <c r="J488" s="211"/>
      <c r="K488" s="45"/>
      <c r="L488" s="42"/>
      <c r="M488" s="14"/>
      <c r="N488" s="14"/>
      <c r="O488" s="122"/>
      <c r="P488" s="122"/>
      <c r="Q488" s="226" t="s">
        <v>320</v>
      </c>
      <c r="R488" s="227"/>
      <c r="S488" s="227"/>
      <c r="T488" s="228"/>
      <c r="U488" s="45"/>
      <c r="V488" s="12"/>
    </row>
    <row r="489" spans="1:22" ht="15" customHeight="1">
      <c r="A489" s="12"/>
      <c r="B489" s="42"/>
      <c r="C489" s="71" t="s">
        <v>193</v>
      </c>
      <c r="D489" s="72"/>
      <c r="E489" s="73"/>
      <c r="F489" s="74"/>
      <c r="G489" s="75"/>
      <c r="H489" s="81"/>
      <c r="I489" s="71"/>
      <c r="J489" s="211" t="s">
        <v>348</v>
      </c>
      <c r="K489" s="45"/>
      <c r="L489" s="42"/>
      <c r="M489" s="77" t="s">
        <v>316</v>
      </c>
      <c r="N489" s="118"/>
      <c r="O489" s="78"/>
      <c r="P489" s="120">
        <f>O485</f>
        <v>0</v>
      </c>
      <c r="Q489" s="286"/>
      <c r="R489" s="287"/>
      <c r="S489" s="287"/>
      <c r="T489" s="288"/>
      <c r="U489" s="45"/>
      <c r="V489" s="12"/>
    </row>
    <row r="490" spans="1:22" ht="15" customHeight="1">
      <c r="A490" s="12"/>
      <c r="B490" s="42"/>
      <c r="C490" s="71" t="s">
        <v>201</v>
      </c>
      <c r="D490" s="72"/>
      <c r="E490" s="73"/>
      <c r="F490" s="74"/>
      <c r="G490" s="75"/>
      <c r="H490" s="81"/>
      <c r="I490" s="71"/>
      <c r="J490" s="211" t="s">
        <v>300</v>
      </c>
      <c r="K490" s="45"/>
      <c r="L490" s="42"/>
      <c r="M490" s="71" t="s">
        <v>317</v>
      </c>
      <c r="N490" s="117"/>
      <c r="O490" s="72"/>
      <c r="P490" s="121"/>
      <c r="Q490" s="239"/>
      <c r="R490" s="240"/>
      <c r="S490" s="240"/>
      <c r="T490" s="241"/>
      <c r="U490" s="45"/>
      <c r="V490" s="12"/>
    </row>
    <row r="491" spans="1:22" ht="15" customHeight="1">
      <c r="A491" s="12"/>
      <c r="B491" s="42"/>
      <c r="C491" s="71" t="s">
        <v>187</v>
      </c>
      <c r="D491" s="82"/>
      <c r="E491" s="73"/>
      <c r="F491" s="74"/>
      <c r="G491" s="75"/>
      <c r="H491" s="81"/>
      <c r="I491" s="71"/>
      <c r="J491" s="211" t="s">
        <v>301</v>
      </c>
      <c r="K491" s="45"/>
      <c r="L491" s="42"/>
      <c r="M491" s="71" t="s">
        <v>319</v>
      </c>
      <c r="N491" s="117"/>
      <c r="O491" s="72"/>
      <c r="P491" s="121"/>
      <c r="Q491" s="239"/>
      <c r="R491" s="240"/>
      <c r="S491" s="240"/>
      <c r="T491" s="241"/>
      <c r="U491" s="45"/>
      <c r="V491" s="12"/>
    </row>
    <row r="492" spans="1:22" ht="15" customHeight="1">
      <c r="A492" s="12"/>
      <c r="B492" s="42"/>
      <c r="C492" s="71" t="s">
        <v>194</v>
      </c>
      <c r="D492" s="82"/>
      <c r="E492" s="73"/>
      <c r="F492" s="116">
        <f>SUM(F489:F491)</f>
        <v>0</v>
      </c>
      <c r="G492" s="75"/>
      <c r="H492" s="81"/>
      <c r="I492" s="109" t="s">
        <v>302</v>
      </c>
      <c r="J492" s="211"/>
      <c r="K492" s="45"/>
      <c r="L492" s="42"/>
      <c r="M492" s="71" t="s">
        <v>359</v>
      </c>
      <c r="N492" s="117"/>
      <c r="O492" s="72"/>
      <c r="P492" s="121"/>
      <c r="Q492" s="239"/>
      <c r="R492" s="240"/>
      <c r="S492" s="240"/>
      <c r="T492" s="241"/>
      <c r="U492" s="45"/>
      <c r="V492" s="12"/>
    </row>
    <row r="493" spans="1:22" ht="15" customHeight="1">
      <c r="A493" s="12"/>
      <c r="B493" s="42"/>
      <c r="C493" s="71" t="s">
        <v>195</v>
      </c>
      <c r="D493" s="82"/>
      <c r="E493" s="73"/>
      <c r="F493" s="116">
        <f>F488+F492</f>
        <v>0</v>
      </c>
      <c r="G493" s="75"/>
      <c r="H493" s="81"/>
      <c r="I493" s="109" t="s">
        <v>282</v>
      </c>
      <c r="J493" s="211"/>
      <c r="K493" s="45"/>
      <c r="L493" s="42"/>
      <c r="M493" s="71" t="s">
        <v>358</v>
      </c>
      <c r="N493" s="117"/>
      <c r="O493" s="72"/>
      <c r="P493" s="121"/>
      <c r="Q493" s="239"/>
      <c r="R493" s="240"/>
      <c r="S493" s="240"/>
      <c r="T493" s="241"/>
      <c r="U493" s="45"/>
      <c r="V493" s="12"/>
    </row>
    <row r="494" spans="1:22" ht="15" customHeight="1">
      <c r="A494" s="12"/>
      <c r="B494" s="42"/>
      <c r="C494" s="71" t="s">
        <v>196</v>
      </c>
      <c r="D494" s="82"/>
      <c r="E494" s="73"/>
      <c r="F494" s="74"/>
      <c r="G494" s="75"/>
      <c r="H494" s="81"/>
      <c r="I494" s="71"/>
      <c r="J494" s="211" t="s">
        <v>349</v>
      </c>
      <c r="K494" s="45"/>
      <c r="L494" s="42"/>
      <c r="M494" s="71" t="s">
        <v>360</v>
      </c>
      <c r="N494" s="117"/>
      <c r="O494" s="72"/>
      <c r="P494" s="121"/>
      <c r="Q494" s="239" t="s">
        <v>361</v>
      </c>
      <c r="R494" s="240"/>
      <c r="S494" s="240"/>
      <c r="T494" s="241"/>
      <c r="U494" s="45"/>
      <c r="V494" s="12"/>
    </row>
    <row r="495" spans="1:22" ht="15" customHeight="1">
      <c r="A495" s="12"/>
      <c r="B495" s="42"/>
      <c r="C495" s="71" t="s">
        <v>353</v>
      </c>
      <c r="D495" s="82"/>
      <c r="E495" s="73"/>
      <c r="F495" s="74"/>
      <c r="G495" s="75"/>
      <c r="H495" s="81"/>
      <c r="I495" s="71"/>
      <c r="J495" s="211" t="s">
        <v>309</v>
      </c>
      <c r="K495" s="45"/>
      <c r="L495" s="42"/>
      <c r="M495" s="77" t="s">
        <v>318</v>
      </c>
      <c r="N495" s="119"/>
      <c r="O495" s="84"/>
      <c r="P495" s="120">
        <f>SUM(P489:P494)</f>
        <v>0</v>
      </c>
      <c r="Q495" s="286"/>
      <c r="R495" s="287"/>
      <c r="S495" s="287"/>
      <c r="T495" s="288"/>
      <c r="U495" s="45"/>
      <c r="V495" s="12"/>
    </row>
    <row r="496" spans="1:22" ht="15" customHeight="1">
      <c r="A496" s="12"/>
      <c r="B496" s="42"/>
      <c r="C496" s="71"/>
      <c r="D496" s="82"/>
      <c r="E496" s="230"/>
      <c r="F496" s="74"/>
      <c r="G496" s="75"/>
      <c r="H496" s="81"/>
      <c r="I496" s="71"/>
      <c r="J496" s="211" t="s">
        <v>310</v>
      </c>
      <c r="K496" s="45"/>
      <c r="L496" s="42"/>
      <c r="M496" s="14"/>
      <c r="N496" s="14"/>
      <c r="O496" s="242" t="s">
        <v>362</v>
      </c>
      <c r="P496" s="244" t="str">
        <f>IF(OR(ROUND((P495-P485),2)&gt;2,ROUND((P495-P485),2)&lt;-2),"Error","Pass")</f>
        <v>Pass</v>
      </c>
      <c r="Q496" s="14"/>
      <c r="R496" s="14"/>
      <c r="S496" s="14"/>
      <c r="T496" s="14"/>
      <c r="U496" s="45"/>
      <c r="V496" s="12"/>
    </row>
    <row r="497" spans="1:22" ht="15" customHeight="1">
      <c r="A497" s="12"/>
      <c r="B497" s="42"/>
      <c r="C497" s="71"/>
      <c r="D497" s="82"/>
      <c r="E497" s="169"/>
      <c r="F497" s="74"/>
      <c r="G497" s="75"/>
      <c r="H497" s="81"/>
      <c r="I497" s="71"/>
      <c r="J497" s="211" t="s">
        <v>311</v>
      </c>
      <c r="K497" s="45"/>
      <c r="L497" s="42"/>
      <c r="M497" s="14"/>
      <c r="N497" s="14"/>
      <c r="O497" s="14"/>
      <c r="P497" s="14"/>
      <c r="Q497" s="14"/>
      <c r="R497" s="14"/>
      <c r="S497" s="14"/>
      <c r="T497" s="14"/>
      <c r="U497" s="45"/>
      <c r="V497" s="12"/>
    </row>
    <row r="498" spans="1:22" ht="15" customHeight="1">
      <c r="A498" s="12"/>
      <c r="B498" s="42"/>
      <c r="C498" s="71"/>
      <c r="D498" s="82"/>
      <c r="E498" s="169"/>
      <c r="F498" s="116">
        <f>SUM(F494:F497)</f>
        <v>0</v>
      </c>
      <c r="G498" s="75"/>
      <c r="H498" s="81"/>
      <c r="I498" s="109" t="s">
        <v>312</v>
      </c>
      <c r="J498" s="211"/>
      <c r="K498" s="45"/>
      <c r="L498" s="42"/>
      <c r="M498" s="14"/>
      <c r="N498" s="14"/>
      <c r="O498" s="14"/>
      <c r="P498" s="14"/>
      <c r="Q498" s="14"/>
      <c r="R498" s="14"/>
      <c r="S498" s="14"/>
      <c r="T498" s="14"/>
      <c r="U498" s="45"/>
      <c r="V498" s="12"/>
    </row>
    <row r="499" spans="1:22" ht="15" customHeight="1">
      <c r="A499" s="12"/>
      <c r="B499" s="42"/>
      <c r="C499" s="71"/>
      <c r="D499" s="82"/>
      <c r="E499" s="169"/>
      <c r="F499" s="74"/>
      <c r="G499" s="75"/>
      <c r="H499" s="81"/>
      <c r="I499" s="71"/>
      <c r="J499" s="211" t="s">
        <v>350</v>
      </c>
      <c r="K499" s="45"/>
      <c r="L499" s="42"/>
      <c r="M499" s="14"/>
      <c r="N499" s="14"/>
      <c r="O499" s="14"/>
      <c r="P499" s="14"/>
      <c r="Q499" s="14"/>
      <c r="R499" s="14"/>
      <c r="S499" s="14"/>
      <c r="T499" s="14"/>
      <c r="U499" s="45"/>
      <c r="V499" s="12"/>
    </row>
    <row r="500" spans="1:22" ht="15" customHeight="1">
      <c r="A500" s="12"/>
      <c r="B500" s="42"/>
      <c r="C500" s="71"/>
      <c r="D500" s="82"/>
      <c r="E500" s="169"/>
      <c r="F500" s="74"/>
      <c r="G500" s="75"/>
      <c r="H500" s="81"/>
      <c r="I500" s="71"/>
      <c r="J500" s="211" t="s">
        <v>313</v>
      </c>
      <c r="K500" s="45"/>
      <c r="L500" s="42"/>
      <c r="M500" s="14"/>
      <c r="N500" s="14"/>
      <c r="O500" s="14"/>
      <c r="P500" s="14"/>
      <c r="Q500" s="14"/>
      <c r="R500" s="14"/>
      <c r="S500" s="14"/>
      <c r="T500" s="14"/>
      <c r="U500" s="45"/>
      <c r="V500" s="12"/>
    </row>
    <row r="501" spans="1:22" ht="15" customHeight="1">
      <c r="A501" s="12"/>
      <c r="B501" s="42"/>
      <c r="C501" s="71"/>
      <c r="D501" s="82"/>
      <c r="E501" s="169"/>
      <c r="F501" s="74"/>
      <c r="G501" s="75"/>
      <c r="H501" s="81"/>
      <c r="I501" s="71"/>
      <c r="J501" s="211" t="s">
        <v>314</v>
      </c>
      <c r="K501" s="45"/>
      <c r="L501" s="42"/>
      <c r="M501" s="14"/>
      <c r="N501" s="14"/>
      <c r="O501" s="14"/>
      <c r="P501" s="14"/>
      <c r="Q501" s="14"/>
      <c r="R501" s="14"/>
      <c r="S501" s="14"/>
      <c r="T501" s="14"/>
      <c r="U501" s="45"/>
      <c r="V501" s="12"/>
    </row>
    <row r="502" spans="1:22" ht="15" customHeight="1">
      <c r="A502" s="12"/>
      <c r="B502" s="42"/>
      <c r="C502" s="71"/>
      <c r="D502" s="82"/>
      <c r="E502" s="169"/>
      <c r="F502" s="116">
        <f>SUM(F499:F501)</f>
        <v>0</v>
      </c>
      <c r="G502" s="75"/>
      <c r="H502" s="81"/>
      <c r="I502" s="109" t="s">
        <v>315</v>
      </c>
      <c r="J502" s="76"/>
      <c r="K502" s="45"/>
      <c r="L502" s="42"/>
      <c r="M502" s="14"/>
      <c r="N502" s="14"/>
      <c r="O502" s="14"/>
      <c r="P502" s="14"/>
      <c r="Q502" s="14"/>
      <c r="R502" s="14"/>
      <c r="S502" s="14"/>
      <c r="T502" s="14"/>
      <c r="U502" s="45"/>
      <c r="V502" s="12"/>
    </row>
    <row r="503" spans="1:22" ht="15" customHeight="1">
      <c r="A503" s="12"/>
      <c r="B503" s="42"/>
      <c r="C503" s="71"/>
      <c r="D503" s="82"/>
      <c r="E503" s="169"/>
      <c r="F503" s="116">
        <f>F498+F502</f>
        <v>0</v>
      </c>
      <c r="G503" s="75"/>
      <c r="H503" s="81"/>
      <c r="I503" s="109" t="s">
        <v>285</v>
      </c>
      <c r="J503" s="76"/>
      <c r="K503" s="45"/>
      <c r="L503" s="42"/>
      <c r="M503" s="14"/>
      <c r="N503" s="14"/>
      <c r="O503" s="14"/>
      <c r="P503" s="14"/>
      <c r="Q503" s="14"/>
      <c r="R503" s="14"/>
      <c r="S503" s="14"/>
      <c r="T503" s="14"/>
      <c r="U503" s="45"/>
      <c r="V503" s="12"/>
    </row>
    <row r="504" spans="1:22" ht="15" customHeight="1">
      <c r="A504" s="12"/>
      <c r="B504" s="42"/>
      <c r="C504" s="71"/>
      <c r="D504" s="82"/>
      <c r="E504" s="169"/>
      <c r="F504" s="74"/>
      <c r="G504" s="75"/>
      <c r="H504" s="81"/>
      <c r="I504" s="110" t="s">
        <v>357</v>
      </c>
      <c r="J504" s="83"/>
      <c r="K504" s="45"/>
      <c r="L504" s="42"/>
      <c r="M504" s="14"/>
      <c r="N504" s="14"/>
      <c r="O504" s="14"/>
      <c r="P504" s="14"/>
      <c r="Q504" s="14"/>
      <c r="R504" s="14"/>
      <c r="S504" s="14"/>
      <c r="T504" s="14"/>
      <c r="U504" s="45"/>
      <c r="V504" s="12"/>
    </row>
    <row r="505" spans="1:22" ht="15" customHeight="1">
      <c r="A505" s="12"/>
      <c r="B505" s="42"/>
      <c r="C505" s="77" t="s">
        <v>197</v>
      </c>
      <c r="D505" s="84"/>
      <c r="E505" s="153">
        <f>SUM(E484:E503)</f>
        <v>0</v>
      </c>
      <c r="F505" s="154">
        <f>F493+F503+F504</f>
        <v>0</v>
      </c>
      <c r="G505" s="154">
        <f>F505-E505</f>
        <v>0</v>
      </c>
      <c r="H505" s="155" t="str">
        <f t="shared" ref="H505:H506" si="30">IFERROR(G505/E505,"")</f>
        <v/>
      </c>
      <c r="I505" s="77" t="s">
        <v>197</v>
      </c>
      <c r="J505" s="79"/>
      <c r="K505" s="45"/>
      <c r="L505" s="42"/>
      <c r="M505" s="14"/>
      <c r="N505" s="14"/>
      <c r="O505" s="14"/>
      <c r="P505" s="14"/>
      <c r="Q505" s="14"/>
      <c r="R505" s="14"/>
      <c r="S505" s="14"/>
      <c r="T505" s="14"/>
      <c r="U505" s="45"/>
      <c r="V505" s="12"/>
    </row>
    <row r="506" spans="1:22" ht="15" customHeight="1">
      <c r="A506" s="12"/>
      <c r="B506" s="42"/>
      <c r="C506" s="77" t="s">
        <v>279</v>
      </c>
      <c r="D506" s="84"/>
      <c r="E506" s="153">
        <f>E505-E483</f>
        <v>0</v>
      </c>
      <c r="F506" s="154">
        <f>F505-F483</f>
        <v>0</v>
      </c>
      <c r="G506" s="154">
        <f>F506-E506</f>
        <v>0</v>
      </c>
      <c r="H506" s="155" t="str">
        <f t="shared" si="30"/>
        <v/>
      </c>
      <c r="I506" s="77" t="s">
        <v>279</v>
      </c>
      <c r="J506" s="79"/>
      <c r="K506" s="45"/>
      <c r="L506" s="42"/>
      <c r="M506" s="14"/>
      <c r="N506" s="14"/>
      <c r="O506" s="14"/>
      <c r="P506" s="14"/>
      <c r="Q506" s="14"/>
      <c r="R506" s="14"/>
      <c r="S506" s="14"/>
      <c r="T506" s="14"/>
      <c r="U506" s="45"/>
      <c r="V506" s="12"/>
    </row>
    <row r="507" spans="1:22" ht="15" customHeight="1">
      <c r="A507" s="12"/>
      <c r="B507" s="42"/>
      <c r="C507" s="62" t="s">
        <v>202</v>
      </c>
      <c r="D507" s="63"/>
      <c r="E507" s="56"/>
      <c r="F507" s="57"/>
      <c r="G507" s="62" t="s">
        <v>203</v>
      </c>
      <c r="H507" s="61"/>
      <c r="I507" s="64"/>
      <c r="J507" s="65"/>
      <c r="K507" s="45"/>
      <c r="L507" s="42"/>
      <c r="M507" s="14"/>
      <c r="N507" s="14"/>
      <c r="O507" s="14"/>
      <c r="P507" s="14"/>
      <c r="Q507" s="14"/>
      <c r="R507" s="14"/>
      <c r="S507" s="14"/>
      <c r="T507" s="14"/>
      <c r="U507" s="45"/>
      <c r="V507" s="12"/>
    </row>
    <row r="508" spans="1:22" ht="15" customHeight="1">
      <c r="A508" s="12"/>
      <c r="B508" s="42"/>
      <c r="C508" s="274"/>
      <c r="D508" s="275"/>
      <c r="E508" s="275"/>
      <c r="F508" s="276"/>
      <c r="G508" s="280"/>
      <c r="H508" s="281"/>
      <c r="I508" s="281"/>
      <c r="J508" s="282"/>
      <c r="K508" s="45"/>
      <c r="L508" s="42"/>
      <c r="M508" s="14"/>
      <c r="N508" s="14"/>
      <c r="O508" s="14"/>
      <c r="P508" s="14"/>
      <c r="Q508" s="14"/>
      <c r="R508" s="14"/>
      <c r="S508" s="14"/>
      <c r="T508" s="14"/>
      <c r="U508" s="45"/>
      <c r="V508" s="12"/>
    </row>
    <row r="509" spans="1:22" ht="15" customHeight="1">
      <c r="A509" s="12"/>
      <c r="B509" s="42"/>
      <c r="C509" s="274"/>
      <c r="D509" s="275"/>
      <c r="E509" s="275"/>
      <c r="F509" s="276"/>
      <c r="G509" s="280"/>
      <c r="H509" s="281"/>
      <c r="I509" s="281"/>
      <c r="J509" s="282"/>
      <c r="K509" s="45"/>
      <c r="L509" s="42"/>
      <c r="M509" s="14"/>
      <c r="N509" s="14"/>
      <c r="O509" s="14"/>
      <c r="P509" s="14"/>
      <c r="Q509" s="14"/>
      <c r="R509" s="14"/>
      <c r="S509" s="14"/>
      <c r="T509" s="14"/>
      <c r="U509" s="45"/>
      <c r="V509" s="12"/>
    </row>
    <row r="510" spans="1:22" ht="15" customHeight="1">
      <c r="A510" s="12"/>
      <c r="B510" s="42"/>
      <c r="C510" s="277"/>
      <c r="D510" s="278"/>
      <c r="E510" s="278"/>
      <c r="F510" s="279"/>
      <c r="G510" s="283"/>
      <c r="H510" s="284"/>
      <c r="I510" s="284"/>
      <c r="J510" s="285"/>
      <c r="K510" s="45"/>
      <c r="L510" s="42"/>
      <c r="M510" s="14"/>
      <c r="N510" s="14"/>
      <c r="O510" s="14"/>
      <c r="P510" s="14"/>
      <c r="Q510" s="14"/>
      <c r="R510" s="14"/>
      <c r="S510" s="14"/>
      <c r="T510" s="14"/>
      <c r="U510" s="45"/>
      <c r="V510" s="12"/>
    </row>
    <row r="511" spans="1:22" s="216" customFormat="1" ht="6.75" customHeight="1">
      <c r="A511" s="14"/>
      <c r="B511" s="42"/>
      <c r="C511" s="14"/>
      <c r="D511" s="14"/>
      <c r="E511" s="14"/>
      <c r="F511" s="14"/>
      <c r="G511" s="14"/>
      <c r="H511" s="14"/>
      <c r="I511" s="14"/>
      <c r="J511" s="14"/>
      <c r="K511" s="45"/>
      <c r="L511" s="42"/>
      <c r="M511" s="14"/>
      <c r="N511" s="14"/>
      <c r="O511" s="14"/>
      <c r="P511" s="14"/>
      <c r="Q511" s="14"/>
      <c r="R511" s="14"/>
      <c r="S511" s="14"/>
      <c r="T511" s="14"/>
      <c r="U511" s="45"/>
      <c r="V511" s="14"/>
    </row>
    <row r="512" spans="1:22" ht="15" customHeight="1">
      <c r="A512" s="12"/>
      <c r="B512" s="50"/>
      <c r="C512" s="232"/>
      <c r="D512" s="233"/>
      <c r="E512" s="233"/>
      <c r="F512" s="234"/>
      <c r="G512" s="234"/>
      <c r="H512" s="232"/>
      <c r="I512" s="232"/>
      <c r="J512" s="51"/>
      <c r="K512" s="53"/>
      <c r="L512" s="50"/>
      <c r="M512" s="232"/>
      <c r="N512" s="233"/>
      <c r="O512" s="233"/>
      <c r="P512" s="234"/>
      <c r="Q512" s="234"/>
      <c r="R512" s="232"/>
      <c r="S512" s="232"/>
      <c r="T512" s="51"/>
      <c r="U512" s="53"/>
      <c r="V512" s="12"/>
    </row>
    <row r="513" spans="1:22" ht="15" customHeight="1">
      <c r="A513" s="12"/>
      <c r="B513" s="42"/>
      <c r="C513" s="14"/>
      <c r="D513" s="14"/>
      <c r="E513" s="14"/>
      <c r="F513" s="14"/>
      <c r="G513" s="14"/>
      <c r="H513" s="14"/>
      <c r="I513" s="14"/>
      <c r="J513" s="14"/>
      <c r="K513" s="45"/>
      <c r="L513" s="42"/>
      <c r="M513" s="14"/>
      <c r="N513" s="14"/>
      <c r="O513" s="14"/>
      <c r="P513" s="14"/>
      <c r="Q513" s="14"/>
      <c r="R513" s="14"/>
      <c r="S513" s="14"/>
      <c r="T513" s="14"/>
      <c r="U513" s="45"/>
      <c r="V513" s="12"/>
    </row>
    <row r="514" spans="1:22" ht="15" customHeight="1">
      <c r="A514" s="12"/>
      <c r="B514" s="42"/>
      <c r="C514" s="77" t="s">
        <v>266</v>
      </c>
      <c r="D514" s="289">
        <f>INFO!$E$47</f>
        <v>0</v>
      </c>
      <c r="E514" s="290"/>
      <c r="F514" s="289">
        <f>INFO!$G$47</f>
        <v>0</v>
      </c>
      <c r="G514" s="291"/>
      <c r="H514" s="291"/>
      <c r="I514" s="291"/>
      <c r="J514" s="290"/>
      <c r="K514" s="45"/>
      <c r="L514" s="42"/>
      <c r="M514" s="77" t="s">
        <v>266</v>
      </c>
      <c r="N514" s="289">
        <f>INFO!$E$47</f>
        <v>0</v>
      </c>
      <c r="O514" s="290"/>
      <c r="P514" s="289">
        <f>INFO!$G$47</f>
        <v>0</v>
      </c>
      <c r="Q514" s="291"/>
      <c r="R514" s="291"/>
      <c r="S514" s="291"/>
      <c r="T514" s="290"/>
      <c r="U514" s="45"/>
      <c r="V514" s="12"/>
    </row>
    <row r="515" spans="1:22" ht="15" customHeight="1">
      <c r="A515" s="12"/>
      <c r="B515" s="42"/>
      <c r="C515" s="77" t="s">
        <v>181</v>
      </c>
      <c r="D515" s="140" t="s">
        <v>182</v>
      </c>
      <c r="E515" s="141">
        <f>INFO!$F$48</f>
        <v>0</v>
      </c>
      <c r="F515" s="140" t="s">
        <v>183</v>
      </c>
      <c r="G515" s="141">
        <f>INFO!$H$48</f>
        <v>0</v>
      </c>
      <c r="H515" s="142"/>
      <c r="I515" s="143"/>
      <c r="J515" s="144"/>
      <c r="K515" s="45"/>
      <c r="L515" s="42"/>
      <c r="M515" s="77" t="s">
        <v>181</v>
      </c>
      <c r="N515" s="140" t="s">
        <v>182</v>
      </c>
      <c r="O515" s="141">
        <f>INFO!$F$48</f>
        <v>0</v>
      </c>
      <c r="P515" s="140" t="s">
        <v>183</v>
      </c>
      <c r="Q515" s="141">
        <f>INFO!$H$48</f>
        <v>0</v>
      </c>
      <c r="R515" s="142"/>
      <c r="S515" s="143"/>
      <c r="T515" s="144"/>
      <c r="U515" s="45"/>
      <c r="V515" s="12"/>
    </row>
    <row r="516" spans="1:22" ht="15" customHeight="1">
      <c r="A516" s="12"/>
      <c r="B516" s="42"/>
      <c r="C516" s="205" t="s">
        <v>184</v>
      </c>
      <c r="D516" s="206"/>
      <c r="E516" s="206"/>
      <c r="F516" s="206"/>
      <c r="G516" s="206"/>
      <c r="H516" s="206"/>
      <c r="I516" s="206"/>
      <c r="J516" s="207"/>
      <c r="K516" s="45"/>
      <c r="L516" s="42"/>
      <c r="M516" s="205" t="s">
        <v>184</v>
      </c>
      <c r="N516" s="206"/>
      <c r="O516" s="206"/>
      <c r="P516" s="206"/>
      <c r="Q516" s="206"/>
      <c r="R516" s="206"/>
      <c r="S516" s="206"/>
      <c r="T516" s="207"/>
      <c r="U516" s="45"/>
      <c r="V516" s="12"/>
    </row>
    <row r="517" spans="1:22" ht="15" customHeight="1">
      <c r="A517" s="12"/>
      <c r="B517" s="42"/>
      <c r="C517" s="214" t="s">
        <v>171</v>
      </c>
      <c r="D517" s="197"/>
      <c r="E517" s="197"/>
      <c r="F517" s="197"/>
      <c r="G517" s="197"/>
      <c r="H517" s="197"/>
      <c r="I517" s="197"/>
      <c r="J517" s="198"/>
      <c r="K517" s="45"/>
      <c r="L517" s="42"/>
      <c r="M517" s="214" t="s">
        <v>171</v>
      </c>
      <c r="N517" s="197"/>
      <c r="O517" s="197"/>
      <c r="P517" s="197"/>
      <c r="Q517" s="197"/>
      <c r="R517" s="197"/>
      <c r="S517" s="197"/>
      <c r="T517" s="198"/>
      <c r="U517" s="45"/>
      <c r="V517" s="12"/>
    </row>
    <row r="518" spans="1:22" ht="15" customHeight="1">
      <c r="A518" s="12"/>
      <c r="B518" s="42"/>
      <c r="C518" s="14"/>
      <c r="D518" s="14"/>
      <c r="E518" s="58" t="s">
        <v>185</v>
      </c>
      <c r="F518" s="59" t="s">
        <v>186</v>
      </c>
      <c r="G518" s="59" t="s">
        <v>2</v>
      </c>
      <c r="H518" s="60" t="s">
        <v>3</v>
      </c>
      <c r="I518" s="15"/>
      <c r="J518" s="15"/>
      <c r="K518" s="45"/>
      <c r="L518" s="42"/>
      <c r="M518" s="14"/>
      <c r="N518" s="14"/>
      <c r="O518" s="58" t="s">
        <v>185</v>
      </c>
      <c r="P518" s="59" t="s">
        <v>186</v>
      </c>
      <c r="Q518" s="59" t="s">
        <v>2</v>
      </c>
      <c r="R518" s="60" t="s">
        <v>3</v>
      </c>
      <c r="S518" s="15"/>
      <c r="T518" s="15"/>
      <c r="U518" s="45"/>
      <c r="V518" s="12"/>
    </row>
    <row r="519" spans="1:22" ht="15" customHeight="1">
      <c r="A519" s="12"/>
      <c r="B519" s="42"/>
      <c r="C519" s="66" t="s">
        <v>176</v>
      </c>
      <c r="D519" s="67"/>
      <c r="E519" s="68"/>
      <c r="F519" s="69"/>
      <c r="G519" s="70"/>
      <c r="H519" s="70"/>
      <c r="I519" s="66"/>
      <c r="J519" s="213" t="s">
        <v>339</v>
      </c>
      <c r="K519" s="45"/>
      <c r="L519" s="42"/>
      <c r="M519" s="66" t="s">
        <v>176</v>
      </c>
      <c r="N519" s="67"/>
      <c r="O519" s="70">
        <f>E519</f>
        <v>0</v>
      </c>
      <c r="P519" s="70">
        <f>F529-F550</f>
        <v>0</v>
      </c>
      <c r="Q519" s="70"/>
      <c r="R519" s="70"/>
      <c r="S519" s="66"/>
      <c r="T519" s="213" t="s">
        <v>340</v>
      </c>
      <c r="U519" s="45"/>
      <c r="V519" s="12"/>
    </row>
    <row r="520" spans="1:22" ht="15" customHeight="1">
      <c r="A520" s="12"/>
      <c r="B520" s="42"/>
      <c r="C520" s="71" t="s">
        <v>177</v>
      </c>
      <c r="D520" s="72"/>
      <c r="E520" s="73"/>
      <c r="F520" s="74"/>
      <c r="G520" s="75"/>
      <c r="H520" s="75"/>
      <c r="I520" s="71"/>
      <c r="J520" s="211" t="s">
        <v>307</v>
      </c>
      <c r="K520" s="45"/>
      <c r="L520" s="42"/>
      <c r="M520" s="71" t="s">
        <v>177</v>
      </c>
      <c r="N520" s="72"/>
      <c r="O520" s="75">
        <f>E520</f>
        <v>0</v>
      </c>
      <c r="P520" s="75">
        <f>F530-F551</f>
        <v>0</v>
      </c>
      <c r="Q520" s="75"/>
      <c r="R520" s="75"/>
      <c r="S520" s="71"/>
      <c r="T520" s="211" t="s">
        <v>271</v>
      </c>
      <c r="U520" s="45"/>
      <c r="V520" s="12"/>
    </row>
    <row r="521" spans="1:22" ht="15" customHeight="1">
      <c r="A521" s="12"/>
      <c r="B521" s="42"/>
      <c r="C521" s="71" t="s">
        <v>178</v>
      </c>
      <c r="D521" s="72"/>
      <c r="E521" s="73"/>
      <c r="F521" s="74"/>
      <c r="G521" s="75"/>
      <c r="H521" s="75"/>
      <c r="I521" s="71"/>
      <c r="J521" s="211" t="s">
        <v>288</v>
      </c>
      <c r="K521" s="45"/>
      <c r="L521" s="42"/>
      <c r="M521" s="71" t="s">
        <v>195</v>
      </c>
      <c r="N521" s="82"/>
      <c r="O521" s="75">
        <f>-E549</f>
        <v>0</v>
      </c>
      <c r="P521" s="75">
        <f>F531-F552</f>
        <v>0</v>
      </c>
      <c r="Q521" s="75"/>
      <c r="R521" s="75"/>
      <c r="S521" s="71"/>
      <c r="T521" s="211" t="s">
        <v>272</v>
      </c>
      <c r="U521" s="45"/>
      <c r="V521" s="12"/>
    </row>
    <row r="522" spans="1:22" ht="15" customHeight="1">
      <c r="A522" s="12"/>
      <c r="B522" s="42"/>
      <c r="C522" s="71" t="s">
        <v>179</v>
      </c>
      <c r="D522" s="72"/>
      <c r="E522" s="73"/>
      <c r="F522" s="74"/>
      <c r="G522" s="75"/>
      <c r="H522" s="75"/>
      <c r="I522" s="71"/>
      <c r="J522" s="211" t="s">
        <v>289</v>
      </c>
      <c r="K522" s="45"/>
      <c r="L522" s="42"/>
      <c r="M522" s="71" t="s">
        <v>196</v>
      </c>
      <c r="N522" s="82"/>
      <c r="O522" s="75">
        <f>-E550</f>
        <v>0</v>
      </c>
      <c r="P522" s="75">
        <f>F532-F553</f>
        <v>0</v>
      </c>
      <c r="Q522" s="75"/>
      <c r="R522" s="75"/>
      <c r="S522" s="71"/>
      <c r="T522" s="211" t="s">
        <v>273</v>
      </c>
      <c r="U522" s="45"/>
      <c r="V522" s="12"/>
    </row>
    <row r="523" spans="1:22" ht="15" customHeight="1">
      <c r="A523" s="12"/>
      <c r="B523" s="42"/>
      <c r="C523" s="71" t="s">
        <v>354</v>
      </c>
      <c r="D523" s="72"/>
      <c r="E523" s="73"/>
      <c r="F523" s="116">
        <f>SUM(F519:F522)</f>
        <v>0</v>
      </c>
      <c r="G523" s="75"/>
      <c r="H523" s="75"/>
      <c r="I523" s="109" t="s">
        <v>290</v>
      </c>
      <c r="J523" s="211"/>
      <c r="K523" s="45"/>
      <c r="L523" s="42"/>
      <c r="M523" s="71"/>
      <c r="N523" s="82"/>
      <c r="O523" s="75"/>
      <c r="P523" s="116">
        <f>SUM(P519:P522)</f>
        <v>0</v>
      </c>
      <c r="Q523" s="75"/>
      <c r="R523" s="75"/>
      <c r="S523" s="109" t="s">
        <v>274</v>
      </c>
      <c r="T523" s="211"/>
      <c r="U523" s="45"/>
      <c r="V523" s="12"/>
    </row>
    <row r="524" spans="1:22" ht="15" customHeight="1">
      <c r="A524" s="12"/>
      <c r="B524" s="42"/>
      <c r="C524" s="71"/>
      <c r="D524" s="72"/>
      <c r="E524" s="169"/>
      <c r="F524" s="74"/>
      <c r="G524" s="75"/>
      <c r="H524" s="75"/>
      <c r="I524" s="71"/>
      <c r="J524" s="211" t="s">
        <v>341</v>
      </c>
      <c r="K524" s="45"/>
      <c r="L524" s="42"/>
      <c r="M524" s="71"/>
      <c r="N524" s="82"/>
      <c r="O524" s="75"/>
      <c r="P524" s="75">
        <f>F534-F555</f>
        <v>0</v>
      </c>
      <c r="Q524" s="75"/>
      <c r="R524" s="75"/>
      <c r="S524" s="71"/>
      <c r="T524" s="211" t="s">
        <v>342</v>
      </c>
      <c r="U524" s="45"/>
      <c r="V524" s="12"/>
    </row>
    <row r="525" spans="1:22" ht="15" customHeight="1">
      <c r="A525" s="12"/>
      <c r="B525" s="42"/>
      <c r="C525" s="71"/>
      <c r="D525" s="72"/>
      <c r="E525" s="169"/>
      <c r="F525" s="74"/>
      <c r="G525" s="75"/>
      <c r="H525" s="75"/>
      <c r="I525" s="71"/>
      <c r="J525" s="211" t="s">
        <v>291</v>
      </c>
      <c r="K525" s="45"/>
      <c r="L525" s="42"/>
      <c r="M525" s="71"/>
      <c r="N525" s="82"/>
      <c r="O525" s="75"/>
      <c r="P525" s="75">
        <f>F535-F556</f>
        <v>0</v>
      </c>
      <c r="Q525" s="75"/>
      <c r="R525" s="75"/>
      <c r="S525" s="71"/>
      <c r="T525" s="211" t="s">
        <v>204</v>
      </c>
      <c r="U525" s="45"/>
      <c r="V525" s="12"/>
    </row>
    <row r="526" spans="1:22" ht="15" customHeight="1">
      <c r="A526" s="12"/>
      <c r="B526" s="42"/>
      <c r="C526" s="71"/>
      <c r="D526" s="72"/>
      <c r="E526" s="169"/>
      <c r="F526" s="74"/>
      <c r="G526" s="75"/>
      <c r="H526" s="75"/>
      <c r="I526" s="71"/>
      <c r="J526" s="211" t="s">
        <v>292</v>
      </c>
      <c r="K526" s="45"/>
      <c r="L526" s="42"/>
      <c r="M526" s="71"/>
      <c r="N526" s="72"/>
      <c r="O526" s="75"/>
      <c r="P526" s="75">
        <f>F536-F557</f>
        <v>0</v>
      </c>
      <c r="Q526" s="75"/>
      <c r="R526" s="75"/>
      <c r="S526" s="71"/>
      <c r="T526" s="211" t="s">
        <v>205</v>
      </c>
      <c r="U526" s="45"/>
      <c r="V526" s="12"/>
    </row>
    <row r="527" spans="1:22" ht="15" customHeight="1">
      <c r="A527" s="12"/>
      <c r="B527" s="42"/>
      <c r="C527" s="71"/>
      <c r="D527" s="72"/>
      <c r="E527" s="169"/>
      <c r="F527" s="116">
        <f>SUM(F524:F526)</f>
        <v>0</v>
      </c>
      <c r="G527" s="75"/>
      <c r="H527" s="75"/>
      <c r="I527" s="109" t="s">
        <v>293</v>
      </c>
      <c r="J527" s="211"/>
      <c r="K527" s="45"/>
      <c r="L527" s="42"/>
      <c r="M527" s="71"/>
      <c r="N527" s="72"/>
      <c r="O527" s="75"/>
      <c r="P527" s="116">
        <f>SUM(P524:P526)</f>
        <v>0</v>
      </c>
      <c r="Q527" s="75"/>
      <c r="R527" s="75"/>
      <c r="S527" s="109" t="s">
        <v>275</v>
      </c>
      <c r="T527" s="211"/>
      <c r="U527" s="45"/>
      <c r="V527" s="12"/>
    </row>
    <row r="528" spans="1:22" ht="15" customHeight="1">
      <c r="A528" s="12"/>
      <c r="B528" s="42"/>
      <c r="C528" s="71"/>
      <c r="D528" s="72"/>
      <c r="E528" s="169"/>
      <c r="F528" s="116">
        <f>F527+F523</f>
        <v>0</v>
      </c>
      <c r="G528" s="75"/>
      <c r="H528" s="75"/>
      <c r="I528" s="109" t="s">
        <v>283</v>
      </c>
      <c r="J528" s="211"/>
      <c r="K528" s="45"/>
      <c r="L528" s="42"/>
      <c r="M528" s="77" t="s">
        <v>269</v>
      </c>
      <c r="N528" s="78"/>
      <c r="O528" s="153">
        <f>SUM(O519:O527)</f>
        <v>0</v>
      </c>
      <c r="P528" s="154">
        <f>P523+P527</f>
        <v>0</v>
      </c>
      <c r="Q528" s="154">
        <f>P528-O528</f>
        <v>0</v>
      </c>
      <c r="R528" s="155" t="str">
        <f>IFERROR(Q528/O528,"")</f>
        <v/>
      </c>
      <c r="S528" s="77" t="s">
        <v>269</v>
      </c>
      <c r="T528" s="215"/>
      <c r="U528" s="45"/>
      <c r="V528" s="12"/>
    </row>
    <row r="529" spans="1:22" ht="15" customHeight="1">
      <c r="A529" s="12"/>
      <c r="B529" s="42"/>
      <c r="C529" s="71"/>
      <c r="D529" s="72"/>
      <c r="E529" s="169"/>
      <c r="F529" s="74"/>
      <c r="G529" s="75"/>
      <c r="H529" s="75"/>
      <c r="I529" s="71"/>
      <c r="J529" s="211" t="s">
        <v>343</v>
      </c>
      <c r="K529" s="45"/>
      <c r="L529" s="42"/>
      <c r="M529" s="66" t="s">
        <v>188</v>
      </c>
      <c r="N529" s="67"/>
      <c r="O529" s="75">
        <f>E540</f>
        <v>0</v>
      </c>
      <c r="P529" s="75">
        <f>F540-F519</f>
        <v>0</v>
      </c>
      <c r="Q529" s="70"/>
      <c r="R529" s="80"/>
      <c r="S529" s="66"/>
      <c r="T529" s="213" t="s">
        <v>344</v>
      </c>
      <c r="U529" s="45"/>
      <c r="V529" s="12"/>
    </row>
    <row r="530" spans="1:22" ht="15" customHeight="1">
      <c r="A530" s="12"/>
      <c r="B530" s="42"/>
      <c r="C530" s="71"/>
      <c r="D530" s="72"/>
      <c r="E530" s="169"/>
      <c r="F530" s="74"/>
      <c r="G530" s="75"/>
      <c r="H530" s="75"/>
      <c r="I530" s="71"/>
      <c r="J530" s="211" t="s">
        <v>306</v>
      </c>
      <c r="K530" s="45"/>
      <c r="L530" s="42"/>
      <c r="M530" s="71" t="s">
        <v>189</v>
      </c>
      <c r="N530" s="72"/>
      <c r="O530" s="75">
        <f t="shared" ref="O530:O535" si="31">E541</f>
        <v>0</v>
      </c>
      <c r="P530" s="75">
        <f>F541-F520</f>
        <v>0</v>
      </c>
      <c r="Q530" s="75"/>
      <c r="R530" s="81"/>
      <c r="S530" s="71"/>
      <c r="T530" s="211" t="s">
        <v>268</v>
      </c>
      <c r="U530" s="45"/>
      <c r="V530" s="12"/>
    </row>
    <row r="531" spans="1:22" ht="15" customHeight="1">
      <c r="A531" s="12"/>
      <c r="B531" s="42"/>
      <c r="C531" s="71"/>
      <c r="D531" s="72"/>
      <c r="E531" s="169"/>
      <c r="F531" s="74"/>
      <c r="G531" s="75"/>
      <c r="H531" s="75"/>
      <c r="I531" s="71"/>
      <c r="J531" s="211" t="s">
        <v>294</v>
      </c>
      <c r="K531" s="45"/>
      <c r="L531" s="42"/>
      <c r="M531" s="71" t="s">
        <v>190</v>
      </c>
      <c r="N531" s="72"/>
      <c r="O531" s="75">
        <f t="shared" si="31"/>
        <v>0</v>
      </c>
      <c r="P531" s="75">
        <f>F542-F521</f>
        <v>0</v>
      </c>
      <c r="Q531" s="75"/>
      <c r="R531" s="81"/>
      <c r="S531" s="71"/>
      <c r="T531" s="211" t="s">
        <v>198</v>
      </c>
      <c r="U531" s="45"/>
      <c r="V531" s="12"/>
    </row>
    <row r="532" spans="1:22" ht="15" customHeight="1">
      <c r="A532" s="12"/>
      <c r="B532" s="42"/>
      <c r="C532" s="71"/>
      <c r="D532" s="72"/>
      <c r="E532" s="169"/>
      <c r="F532" s="74"/>
      <c r="G532" s="75"/>
      <c r="H532" s="75"/>
      <c r="I532" s="71"/>
      <c r="J532" s="211" t="s">
        <v>295</v>
      </c>
      <c r="K532" s="45"/>
      <c r="L532" s="42"/>
      <c r="M532" s="71" t="s">
        <v>191</v>
      </c>
      <c r="N532" s="72"/>
      <c r="O532" s="75">
        <f t="shared" si="31"/>
        <v>0</v>
      </c>
      <c r="P532" s="75">
        <f>F543-F522</f>
        <v>0</v>
      </c>
      <c r="Q532" s="75"/>
      <c r="R532" s="81"/>
      <c r="S532" s="71"/>
      <c r="T532" s="211" t="s">
        <v>199</v>
      </c>
      <c r="U532" s="45"/>
      <c r="V532" s="12"/>
    </row>
    <row r="533" spans="1:22" ht="15" customHeight="1">
      <c r="A533" s="12"/>
      <c r="B533" s="42"/>
      <c r="C533" s="71"/>
      <c r="D533" s="72"/>
      <c r="E533" s="169"/>
      <c r="F533" s="116">
        <f>SUM(F529:F532)</f>
        <v>0</v>
      </c>
      <c r="G533" s="75"/>
      <c r="H533" s="75"/>
      <c r="I533" s="109" t="s">
        <v>296</v>
      </c>
      <c r="J533" s="211"/>
      <c r="K533" s="45"/>
      <c r="L533" s="42"/>
      <c r="M533" s="71" t="s">
        <v>192</v>
      </c>
      <c r="N533" s="72"/>
      <c r="O533" s="75">
        <f t="shared" si="31"/>
        <v>0</v>
      </c>
      <c r="P533" s="116">
        <f>SUM(P529:P532)</f>
        <v>0</v>
      </c>
      <c r="Q533" s="75"/>
      <c r="R533" s="81"/>
      <c r="S533" s="109" t="s">
        <v>200</v>
      </c>
      <c r="T533" s="211"/>
      <c r="U533" s="45"/>
      <c r="V533" s="12"/>
    </row>
    <row r="534" spans="1:22" ht="15" customHeight="1">
      <c r="A534" s="12"/>
      <c r="B534" s="42"/>
      <c r="C534" s="71"/>
      <c r="D534" s="72"/>
      <c r="E534" s="169"/>
      <c r="F534" s="74"/>
      <c r="G534" s="75"/>
      <c r="H534" s="75"/>
      <c r="I534" s="71"/>
      <c r="J534" s="211" t="s">
        <v>345</v>
      </c>
      <c r="K534" s="45"/>
      <c r="L534" s="42"/>
      <c r="M534" s="71" t="s">
        <v>193</v>
      </c>
      <c r="N534" s="72"/>
      <c r="O534" s="75">
        <f t="shared" si="31"/>
        <v>0</v>
      </c>
      <c r="P534" s="75">
        <f>F545-F524</f>
        <v>0</v>
      </c>
      <c r="Q534" s="75"/>
      <c r="R534" s="81"/>
      <c r="S534" s="71"/>
      <c r="T534" s="211" t="s">
        <v>346</v>
      </c>
      <c r="U534" s="45"/>
      <c r="V534" s="12"/>
    </row>
    <row r="535" spans="1:22" ht="15" customHeight="1">
      <c r="A535" s="12"/>
      <c r="B535" s="42"/>
      <c r="C535" s="71"/>
      <c r="D535" s="72"/>
      <c r="E535" s="169"/>
      <c r="F535" s="74"/>
      <c r="G535" s="75"/>
      <c r="H535" s="75"/>
      <c r="I535" s="71"/>
      <c r="J535" s="211" t="s">
        <v>304</v>
      </c>
      <c r="K535" s="45"/>
      <c r="L535" s="42"/>
      <c r="M535" s="71" t="s">
        <v>201</v>
      </c>
      <c r="N535" s="72"/>
      <c r="O535" s="75">
        <f t="shared" si="31"/>
        <v>0</v>
      </c>
      <c r="P535" s="75">
        <f>F546-F525</f>
        <v>0</v>
      </c>
      <c r="Q535" s="75"/>
      <c r="R535" s="81"/>
      <c r="S535" s="71"/>
      <c r="T535" s="211" t="s">
        <v>277</v>
      </c>
      <c r="U535" s="45"/>
      <c r="V535" s="12"/>
    </row>
    <row r="536" spans="1:22" ht="15" customHeight="1">
      <c r="A536" s="12"/>
      <c r="B536" s="42"/>
      <c r="C536" s="71"/>
      <c r="D536" s="72"/>
      <c r="E536" s="169"/>
      <c r="F536" s="74"/>
      <c r="G536" s="75"/>
      <c r="H536" s="75"/>
      <c r="I536" s="71"/>
      <c r="J536" s="211" t="s">
        <v>305</v>
      </c>
      <c r="K536" s="45"/>
      <c r="L536" s="42"/>
      <c r="M536" s="71" t="s">
        <v>187</v>
      </c>
      <c r="N536" s="72"/>
      <c r="O536" s="75">
        <f>E547</f>
        <v>0</v>
      </c>
      <c r="P536" s="75">
        <f>F547-F526</f>
        <v>0</v>
      </c>
      <c r="Q536" s="75"/>
      <c r="R536" s="81"/>
      <c r="S536" s="71"/>
      <c r="T536" s="211" t="s">
        <v>278</v>
      </c>
      <c r="U536" s="45"/>
      <c r="V536" s="12"/>
    </row>
    <row r="537" spans="1:22" ht="15" customHeight="1">
      <c r="A537" s="12"/>
      <c r="B537" s="42"/>
      <c r="C537" s="71"/>
      <c r="D537" s="72"/>
      <c r="E537" s="169"/>
      <c r="F537" s="116">
        <f>SUM(F534:F536)</f>
        <v>0</v>
      </c>
      <c r="G537" s="75"/>
      <c r="H537" s="75"/>
      <c r="I537" s="109" t="s">
        <v>303</v>
      </c>
      <c r="J537" s="76"/>
      <c r="K537" s="45"/>
      <c r="L537" s="42"/>
      <c r="M537" s="71" t="s">
        <v>355</v>
      </c>
      <c r="N537" s="82"/>
      <c r="O537" s="75">
        <f>E548+E551</f>
        <v>0</v>
      </c>
      <c r="P537" s="116">
        <f>SUM(P534:P536)</f>
        <v>0</v>
      </c>
      <c r="Q537" s="75"/>
      <c r="R537" s="81"/>
      <c r="S537" s="109" t="s">
        <v>276</v>
      </c>
      <c r="T537" s="211"/>
      <c r="U537" s="45"/>
      <c r="V537" s="12"/>
    </row>
    <row r="538" spans="1:22" ht="15" customHeight="1">
      <c r="A538" s="12"/>
      <c r="B538" s="42"/>
      <c r="C538" s="71"/>
      <c r="D538" s="72"/>
      <c r="E538" s="169"/>
      <c r="F538" s="116">
        <f>F537+F533</f>
        <v>0</v>
      </c>
      <c r="G538" s="75"/>
      <c r="H538" s="75"/>
      <c r="I538" s="110" t="s">
        <v>287</v>
      </c>
      <c r="J538" s="83"/>
      <c r="K538" s="45"/>
      <c r="L538" s="42"/>
      <c r="M538" s="71" t="s">
        <v>179</v>
      </c>
      <c r="N538" s="72"/>
      <c r="O538" s="75">
        <f>-E522</f>
        <v>0</v>
      </c>
      <c r="P538" s="116">
        <f>F560</f>
        <v>0</v>
      </c>
      <c r="Q538" s="75"/>
      <c r="R538" s="81"/>
      <c r="S538" s="109" t="s">
        <v>357</v>
      </c>
      <c r="T538" s="211"/>
      <c r="U538" s="45"/>
      <c r="V538" s="12"/>
    </row>
    <row r="539" spans="1:22" ht="15" customHeight="1">
      <c r="A539" s="12"/>
      <c r="B539" s="42"/>
      <c r="C539" s="77" t="s">
        <v>180</v>
      </c>
      <c r="D539" s="78"/>
      <c r="E539" s="153">
        <f>SUM(E519:E523)</f>
        <v>0</v>
      </c>
      <c r="F539" s="154">
        <f>F538+F528</f>
        <v>0</v>
      </c>
      <c r="G539" s="154">
        <f>F539-E539</f>
        <v>0</v>
      </c>
      <c r="H539" s="155" t="str">
        <f>IFERROR(G539/E539,"")</f>
        <v/>
      </c>
      <c r="I539" s="77" t="s">
        <v>180</v>
      </c>
      <c r="J539" s="79"/>
      <c r="K539" s="45"/>
      <c r="L539" s="42"/>
      <c r="M539" s="71" t="s">
        <v>356</v>
      </c>
      <c r="N539" s="72"/>
      <c r="O539" s="75">
        <f>-E521-E523</f>
        <v>0</v>
      </c>
      <c r="S539" s="71"/>
      <c r="T539" s="211"/>
      <c r="U539" s="45"/>
      <c r="V539" s="12"/>
    </row>
    <row r="540" spans="1:22" ht="15" customHeight="1">
      <c r="A540" s="12"/>
      <c r="B540" s="42"/>
      <c r="C540" s="66" t="s">
        <v>188</v>
      </c>
      <c r="D540" s="67"/>
      <c r="E540" s="73"/>
      <c r="F540" s="74"/>
      <c r="G540" s="70"/>
      <c r="H540" s="80"/>
      <c r="I540" s="66"/>
      <c r="J540" s="213" t="s">
        <v>347</v>
      </c>
      <c r="K540" s="45"/>
      <c r="L540" s="42"/>
      <c r="M540" s="77" t="s">
        <v>270</v>
      </c>
      <c r="N540" s="84"/>
      <c r="O540" s="153">
        <f>SUM(O529:O539)</f>
        <v>0</v>
      </c>
      <c r="P540" s="154">
        <f>P533+SUM(P537:P538)</f>
        <v>0</v>
      </c>
      <c r="Q540" s="154">
        <f>P540-O540</f>
        <v>0</v>
      </c>
      <c r="R540" s="155" t="str">
        <f t="shared" ref="R540:R541" si="32">IFERROR(Q540/O540,"")</f>
        <v/>
      </c>
      <c r="S540" s="77" t="s">
        <v>270</v>
      </c>
      <c r="T540" s="79"/>
      <c r="U540" s="45"/>
      <c r="V540" s="12"/>
    </row>
    <row r="541" spans="1:22" ht="15" customHeight="1">
      <c r="A541" s="12"/>
      <c r="B541" s="42"/>
      <c r="C541" s="71" t="s">
        <v>189</v>
      </c>
      <c r="D541" s="72"/>
      <c r="E541" s="73"/>
      <c r="F541" s="74"/>
      <c r="G541" s="75"/>
      <c r="H541" s="81"/>
      <c r="I541" s="71"/>
      <c r="J541" s="211" t="s">
        <v>308</v>
      </c>
      <c r="K541" s="45"/>
      <c r="L541" s="42"/>
      <c r="M541" s="77" t="s">
        <v>279</v>
      </c>
      <c r="N541" s="84"/>
      <c r="O541" s="153">
        <f>O540-O528</f>
        <v>0</v>
      </c>
      <c r="P541" s="154">
        <f>P540-P528</f>
        <v>0</v>
      </c>
      <c r="Q541" s="154">
        <f>P541-O541</f>
        <v>0</v>
      </c>
      <c r="R541" s="155" t="str">
        <f t="shared" si="32"/>
        <v/>
      </c>
      <c r="S541" s="77" t="s">
        <v>279</v>
      </c>
      <c r="T541" s="79"/>
      <c r="U541" s="45"/>
      <c r="V541" s="12"/>
    </row>
    <row r="542" spans="1:22" ht="15" customHeight="1">
      <c r="A542" s="12"/>
      <c r="B542" s="42"/>
      <c r="C542" s="71" t="s">
        <v>190</v>
      </c>
      <c r="D542" s="72"/>
      <c r="E542" s="73"/>
      <c r="F542" s="74"/>
      <c r="G542" s="75"/>
      <c r="H542" s="81"/>
      <c r="I542" s="71"/>
      <c r="J542" s="211" t="s">
        <v>297</v>
      </c>
      <c r="K542" s="45"/>
      <c r="L542" s="42"/>
      <c r="M542" s="113"/>
      <c r="N542" s="90"/>
      <c r="O542" s="114"/>
      <c r="P542" s="114"/>
      <c r="Q542" s="113"/>
      <c r="R542" s="115"/>
      <c r="S542" s="113"/>
      <c r="T542" s="113"/>
      <c r="U542" s="45"/>
      <c r="V542" s="12"/>
    </row>
    <row r="543" spans="1:22" ht="15" customHeight="1">
      <c r="A543" s="12"/>
      <c r="B543" s="42"/>
      <c r="C543" s="71" t="s">
        <v>191</v>
      </c>
      <c r="D543" s="72"/>
      <c r="E543" s="73"/>
      <c r="F543" s="74"/>
      <c r="G543" s="75"/>
      <c r="H543" s="81"/>
      <c r="I543" s="71"/>
      <c r="J543" s="211" t="s">
        <v>298</v>
      </c>
      <c r="K543" s="45"/>
      <c r="L543" s="42"/>
      <c r="M543" s="223" t="s">
        <v>321</v>
      </c>
      <c r="N543" s="224"/>
      <c r="O543" s="224"/>
      <c r="P543" s="224"/>
      <c r="Q543" s="224"/>
      <c r="R543" s="224"/>
      <c r="S543" s="224"/>
      <c r="T543" s="225"/>
      <c r="U543" s="45"/>
      <c r="V543" s="12"/>
    </row>
    <row r="544" spans="1:22" ht="15" customHeight="1">
      <c r="A544" s="12"/>
      <c r="B544" s="42"/>
      <c r="C544" s="71" t="s">
        <v>192</v>
      </c>
      <c r="D544" s="72"/>
      <c r="E544" s="73"/>
      <c r="F544" s="116">
        <f>SUM(F540:F543)</f>
        <v>0</v>
      </c>
      <c r="G544" s="75"/>
      <c r="H544" s="81"/>
      <c r="I544" s="109" t="s">
        <v>299</v>
      </c>
      <c r="J544" s="211"/>
      <c r="K544" s="45"/>
      <c r="L544" s="42"/>
      <c r="M544" s="14"/>
      <c r="N544" s="14"/>
      <c r="O544" s="122"/>
      <c r="P544" s="122"/>
      <c r="Q544" s="226" t="s">
        <v>320</v>
      </c>
      <c r="R544" s="227"/>
      <c r="S544" s="227"/>
      <c r="T544" s="228"/>
      <c r="U544" s="45"/>
      <c r="V544" s="12"/>
    </row>
    <row r="545" spans="1:22" ht="15" customHeight="1">
      <c r="A545" s="12"/>
      <c r="B545" s="42"/>
      <c r="C545" s="71" t="s">
        <v>193</v>
      </c>
      <c r="D545" s="72"/>
      <c r="E545" s="73"/>
      <c r="F545" s="74"/>
      <c r="G545" s="75"/>
      <c r="H545" s="81"/>
      <c r="I545" s="71"/>
      <c r="J545" s="211" t="s">
        <v>348</v>
      </c>
      <c r="K545" s="45"/>
      <c r="L545" s="42"/>
      <c r="M545" s="77" t="s">
        <v>316</v>
      </c>
      <c r="N545" s="118"/>
      <c r="O545" s="78"/>
      <c r="P545" s="120">
        <f>O541</f>
        <v>0</v>
      </c>
      <c r="Q545" s="286"/>
      <c r="R545" s="287"/>
      <c r="S545" s="287"/>
      <c r="T545" s="288"/>
      <c r="U545" s="45"/>
      <c r="V545" s="12"/>
    </row>
    <row r="546" spans="1:22" ht="15" customHeight="1">
      <c r="A546" s="12"/>
      <c r="B546" s="42"/>
      <c r="C546" s="71" t="s">
        <v>201</v>
      </c>
      <c r="D546" s="72"/>
      <c r="E546" s="73"/>
      <c r="F546" s="74"/>
      <c r="G546" s="75"/>
      <c r="H546" s="81"/>
      <c r="I546" s="71"/>
      <c r="J546" s="211" t="s">
        <v>300</v>
      </c>
      <c r="K546" s="45"/>
      <c r="L546" s="42"/>
      <c r="M546" s="71" t="s">
        <v>317</v>
      </c>
      <c r="N546" s="117"/>
      <c r="O546" s="72"/>
      <c r="P546" s="121"/>
      <c r="Q546" s="239"/>
      <c r="R546" s="240"/>
      <c r="S546" s="240"/>
      <c r="T546" s="241"/>
      <c r="U546" s="45"/>
      <c r="V546" s="12"/>
    </row>
    <row r="547" spans="1:22" ht="15" customHeight="1">
      <c r="A547" s="12"/>
      <c r="B547" s="42"/>
      <c r="C547" s="71" t="s">
        <v>187</v>
      </c>
      <c r="D547" s="82"/>
      <c r="E547" s="73"/>
      <c r="F547" s="74"/>
      <c r="G547" s="75"/>
      <c r="H547" s="81"/>
      <c r="I547" s="71"/>
      <c r="J547" s="211" t="s">
        <v>301</v>
      </c>
      <c r="K547" s="45"/>
      <c r="L547" s="42"/>
      <c r="M547" s="71" t="s">
        <v>319</v>
      </c>
      <c r="N547" s="117"/>
      <c r="O547" s="72"/>
      <c r="P547" s="121"/>
      <c r="Q547" s="239"/>
      <c r="R547" s="240"/>
      <c r="S547" s="240"/>
      <c r="T547" s="241"/>
      <c r="U547" s="45"/>
      <c r="V547" s="12"/>
    </row>
    <row r="548" spans="1:22" ht="15" customHeight="1">
      <c r="A548" s="12"/>
      <c r="B548" s="42"/>
      <c r="C548" s="71" t="s">
        <v>194</v>
      </c>
      <c r="D548" s="82"/>
      <c r="E548" s="73"/>
      <c r="F548" s="116">
        <f>SUM(F545:F547)</f>
        <v>0</v>
      </c>
      <c r="G548" s="75"/>
      <c r="H548" s="81"/>
      <c r="I548" s="109" t="s">
        <v>302</v>
      </c>
      <c r="J548" s="211"/>
      <c r="K548" s="45"/>
      <c r="L548" s="42"/>
      <c r="M548" s="71" t="s">
        <v>359</v>
      </c>
      <c r="N548" s="117"/>
      <c r="O548" s="72"/>
      <c r="P548" s="121"/>
      <c r="Q548" s="239"/>
      <c r="R548" s="240"/>
      <c r="S548" s="240"/>
      <c r="T548" s="241"/>
      <c r="U548" s="45"/>
      <c r="V548" s="12"/>
    </row>
    <row r="549" spans="1:22" ht="15" customHeight="1">
      <c r="A549" s="12"/>
      <c r="B549" s="42"/>
      <c r="C549" s="71" t="s">
        <v>195</v>
      </c>
      <c r="D549" s="82"/>
      <c r="E549" s="73"/>
      <c r="F549" s="116">
        <f>F544+F548</f>
        <v>0</v>
      </c>
      <c r="G549" s="75"/>
      <c r="H549" s="81"/>
      <c r="I549" s="109" t="s">
        <v>282</v>
      </c>
      <c r="J549" s="211"/>
      <c r="K549" s="45"/>
      <c r="L549" s="42"/>
      <c r="M549" s="71" t="s">
        <v>358</v>
      </c>
      <c r="N549" s="117"/>
      <c r="O549" s="72"/>
      <c r="P549" s="121"/>
      <c r="Q549" s="239"/>
      <c r="R549" s="240"/>
      <c r="S549" s="240"/>
      <c r="T549" s="241"/>
      <c r="U549" s="45"/>
      <c r="V549" s="12"/>
    </row>
    <row r="550" spans="1:22" ht="15" customHeight="1">
      <c r="A550" s="12"/>
      <c r="B550" s="42"/>
      <c r="C550" s="71" t="s">
        <v>196</v>
      </c>
      <c r="D550" s="82"/>
      <c r="E550" s="73"/>
      <c r="F550" s="74"/>
      <c r="G550" s="75"/>
      <c r="H550" s="81"/>
      <c r="I550" s="71"/>
      <c r="J550" s="211" t="s">
        <v>349</v>
      </c>
      <c r="K550" s="45"/>
      <c r="L550" s="42"/>
      <c r="M550" s="71" t="s">
        <v>360</v>
      </c>
      <c r="N550" s="117"/>
      <c r="O550" s="72"/>
      <c r="P550" s="121"/>
      <c r="Q550" s="239" t="s">
        <v>361</v>
      </c>
      <c r="R550" s="240"/>
      <c r="S550" s="240"/>
      <c r="T550" s="241"/>
      <c r="U550" s="45"/>
      <c r="V550" s="12"/>
    </row>
    <row r="551" spans="1:22" ht="15" customHeight="1">
      <c r="A551" s="12"/>
      <c r="B551" s="42"/>
      <c r="C551" s="71" t="s">
        <v>353</v>
      </c>
      <c r="D551" s="82"/>
      <c r="E551" s="73"/>
      <c r="F551" s="74"/>
      <c r="G551" s="75"/>
      <c r="H551" s="81"/>
      <c r="I551" s="71"/>
      <c r="J551" s="211" t="s">
        <v>309</v>
      </c>
      <c r="K551" s="45"/>
      <c r="L551" s="42"/>
      <c r="M551" s="77" t="s">
        <v>318</v>
      </c>
      <c r="N551" s="119"/>
      <c r="O551" s="84"/>
      <c r="P551" s="120">
        <f>SUM(P545:P550)</f>
        <v>0</v>
      </c>
      <c r="Q551" s="286"/>
      <c r="R551" s="287"/>
      <c r="S551" s="287"/>
      <c r="T551" s="288"/>
      <c r="U551" s="45"/>
      <c r="V551" s="12"/>
    </row>
    <row r="552" spans="1:22" ht="15" customHeight="1">
      <c r="A552" s="12"/>
      <c r="B552" s="42"/>
      <c r="C552" s="71"/>
      <c r="D552" s="82"/>
      <c r="E552" s="230"/>
      <c r="F552" s="74"/>
      <c r="G552" s="75"/>
      <c r="H552" s="81"/>
      <c r="I552" s="71"/>
      <c r="J552" s="211" t="s">
        <v>310</v>
      </c>
      <c r="K552" s="45"/>
      <c r="L552" s="42"/>
      <c r="M552" s="14"/>
      <c r="N552" s="14"/>
      <c r="O552" s="242" t="s">
        <v>362</v>
      </c>
      <c r="P552" s="244" t="str">
        <f>IF(OR(ROUND((P551-P541),2)&gt;2,ROUND((P551-P541),2)&lt;-2),"Error","Pass")</f>
        <v>Pass</v>
      </c>
      <c r="Q552" s="14"/>
      <c r="R552" s="14"/>
      <c r="S552" s="14"/>
      <c r="T552" s="14"/>
      <c r="U552" s="45"/>
      <c r="V552" s="12"/>
    </row>
    <row r="553" spans="1:22" ht="15" customHeight="1">
      <c r="A553" s="12"/>
      <c r="B553" s="42"/>
      <c r="C553" s="71"/>
      <c r="D553" s="82"/>
      <c r="E553" s="169"/>
      <c r="F553" s="74"/>
      <c r="G553" s="75"/>
      <c r="H553" s="81"/>
      <c r="I553" s="71"/>
      <c r="J553" s="211" t="s">
        <v>311</v>
      </c>
      <c r="K553" s="45"/>
      <c r="L553" s="42"/>
      <c r="M553" s="14"/>
      <c r="N553" s="14"/>
      <c r="O553" s="14"/>
      <c r="P553" s="14"/>
      <c r="Q553" s="14"/>
      <c r="R553" s="14"/>
      <c r="S553" s="14"/>
      <c r="T553" s="14"/>
      <c r="U553" s="45"/>
      <c r="V553" s="12"/>
    </row>
    <row r="554" spans="1:22" ht="15" customHeight="1">
      <c r="A554" s="12"/>
      <c r="B554" s="42"/>
      <c r="C554" s="71"/>
      <c r="D554" s="82"/>
      <c r="E554" s="169"/>
      <c r="F554" s="116">
        <f>SUM(F550:F553)</f>
        <v>0</v>
      </c>
      <c r="G554" s="75"/>
      <c r="H554" s="81"/>
      <c r="I554" s="109" t="s">
        <v>312</v>
      </c>
      <c r="J554" s="211"/>
      <c r="K554" s="45"/>
      <c r="L554" s="42"/>
      <c r="M554" s="14"/>
      <c r="N554" s="14"/>
      <c r="O554" s="14"/>
      <c r="P554" s="14"/>
      <c r="Q554" s="14"/>
      <c r="R554" s="14"/>
      <c r="S554" s="14"/>
      <c r="T554" s="14"/>
      <c r="U554" s="45"/>
      <c r="V554" s="12"/>
    </row>
    <row r="555" spans="1:22" ht="15" customHeight="1">
      <c r="A555" s="12"/>
      <c r="B555" s="42"/>
      <c r="C555" s="71"/>
      <c r="D555" s="82"/>
      <c r="E555" s="169"/>
      <c r="F555" s="74"/>
      <c r="G555" s="75"/>
      <c r="H555" s="81"/>
      <c r="I555" s="71"/>
      <c r="J555" s="211" t="s">
        <v>350</v>
      </c>
      <c r="K555" s="45"/>
      <c r="L555" s="42"/>
      <c r="M555" s="14"/>
      <c r="N555" s="14"/>
      <c r="O555" s="14"/>
      <c r="P555" s="14"/>
      <c r="Q555" s="14"/>
      <c r="R555" s="14"/>
      <c r="S555" s="14"/>
      <c r="T555" s="14"/>
      <c r="U555" s="45"/>
      <c r="V555" s="12"/>
    </row>
    <row r="556" spans="1:22" ht="15" customHeight="1">
      <c r="A556" s="12"/>
      <c r="B556" s="42"/>
      <c r="C556" s="71"/>
      <c r="D556" s="82"/>
      <c r="E556" s="169"/>
      <c r="F556" s="74"/>
      <c r="G556" s="75"/>
      <c r="H556" s="81"/>
      <c r="I556" s="71"/>
      <c r="J556" s="211" t="s">
        <v>313</v>
      </c>
      <c r="K556" s="45"/>
      <c r="L556" s="42"/>
      <c r="M556" s="14"/>
      <c r="N556" s="14"/>
      <c r="O556" s="14"/>
      <c r="P556" s="14"/>
      <c r="Q556" s="14"/>
      <c r="R556" s="14"/>
      <c r="S556" s="14"/>
      <c r="T556" s="14"/>
      <c r="U556" s="45"/>
      <c r="V556" s="12"/>
    </row>
    <row r="557" spans="1:22" ht="15" customHeight="1">
      <c r="A557" s="12"/>
      <c r="B557" s="42"/>
      <c r="C557" s="71"/>
      <c r="D557" s="82"/>
      <c r="E557" s="169"/>
      <c r="F557" s="74"/>
      <c r="G557" s="75"/>
      <c r="H557" s="81"/>
      <c r="I557" s="71"/>
      <c r="J557" s="211" t="s">
        <v>314</v>
      </c>
      <c r="K557" s="45"/>
      <c r="L557" s="42"/>
      <c r="M557" s="14"/>
      <c r="N557" s="14"/>
      <c r="O557" s="14"/>
      <c r="P557" s="14"/>
      <c r="Q557" s="14"/>
      <c r="R557" s="14"/>
      <c r="S557" s="14"/>
      <c r="T557" s="14"/>
      <c r="U557" s="45"/>
      <c r="V557" s="12"/>
    </row>
    <row r="558" spans="1:22" ht="15" customHeight="1">
      <c r="A558" s="12"/>
      <c r="B558" s="42"/>
      <c r="C558" s="71"/>
      <c r="D558" s="82"/>
      <c r="E558" s="169"/>
      <c r="F558" s="116">
        <f>SUM(F555:F557)</f>
        <v>0</v>
      </c>
      <c r="G558" s="75"/>
      <c r="H558" s="81"/>
      <c r="I558" s="109" t="s">
        <v>315</v>
      </c>
      <c r="J558" s="76"/>
      <c r="K558" s="45"/>
      <c r="L558" s="42"/>
      <c r="M558" s="14"/>
      <c r="N558" s="14"/>
      <c r="O558" s="14"/>
      <c r="P558" s="14"/>
      <c r="Q558" s="14"/>
      <c r="R558" s="14"/>
      <c r="S558" s="14"/>
      <c r="T558" s="14"/>
      <c r="U558" s="45"/>
      <c r="V558" s="12"/>
    </row>
    <row r="559" spans="1:22" ht="15" customHeight="1">
      <c r="A559" s="12"/>
      <c r="B559" s="42"/>
      <c r="C559" s="71"/>
      <c r="D559" s="82"/>
      <c r="E559" s="169"/>
      <c r="F559" s="116">
        <f>F554+F558</f>
        <v>0</v>
      </c>
      <c r="G559" s="75"/>
      <c r="H559" s="81"/>
      <c r="I559" s="109" t="s">
        <v>285</v>
      </c>
      <c r="J559" s="76"/>
      <c r="K559" s="45"/>
      <c r="L559" s="42"/>
      <c r="M559" s="14"/>
      <c r="N559" s="14"/>
      <c r="O559" s="14"/>
      <c r="P559" s="14"/>
      <c r="Q559" s="14"/>
      <c r="R559" s="14"/>
      <c r="S559" s="14"/>
      <c r="T559" s="14"/>
      <c r="U559" s="45"/>
      <c r="V559" s="12"/>
    </row>
    <row r="560" spans="1:22" ht="15" customHeight="1">
      <c r="A560" s="12"/>
      <c r="B560" s="42"/>
      <c r="C560" s="71"/>
      <c r="D560" s="82"/>
      <c r="E560" s="169"/>
      <c r="F560" s="74"/>
      <c r="G560" s="75"/>
      <c r="H560" s="81"/>
      <c r="I560" s="110" t="s">
        <v>357</v>
      </c>
      <c r="J560" s="83"/>
      <c r="K560" s="45"/>
      <c r="L560" s="42"/>
      <c r="M560" s="14"/>
      <c r="N560" s="14"/>
      <c r="O560" s="14"/>
      <c r="P560" s="14"/>
      <c r="Q560" s="14"/>
      <c r="R560" s="14"/>
      <c r="S560" s="14"/>
      <c r="T560" s="14"/>
      <c r="U560" s="45"/>
      <c r="V560" s="12"/>
    </row>
    <row r="561" spans="1:31" ht="15" customHeight="1">
      <c r="A561" s="12"/>
      <c r="B561" s="42"/>
      <c r="C561" s="77" t="s">
        <v>197</v>
      </c>
      <c r="D561" s="84"/>
      <c r="E561" s="153">
        <f>SUM(E540:E559)</f>
        <v>0</v>
      </c>
      <c r="F561" s="154">
        <f>F549+F559+F560</f>
        <v>0</v>
      </c>
      <c r="G561" s="154">
        <f>F561-E561</f>
        <v>0</v>
      </c>
      <c r="H561" s="155" t="str">
        <f t="shared" ref="H561:H562" si="33">IFERROR(G561/E561,"")</f>
        <v/>
      </c>
      <c r="I561" s="77" t="s">
        <v>197</v>
      </c>
      <c r="J561" s="79"/>
      <c r="K561" s="45"/>
      <c r="L561" s="42"/>
      <c r="M561" s="14"/>
      <c r="N561" s="14"/>
      <c r="O561" s="14"/>
      <c r="P561" s="14"/>
      <c r="Q561" s="14"/>
      <c r="R561" s="14"/>
      <c r="S561" s="14"/>
      <c r="T561" s="14"/>
      <c r="U561" s="45"/>
      <c r="V561" s="12"/>
    </row>
    <row r="562" spans="1:31" ht="15" customHeight="1">
      <c r="A562" s="12"/>
      <c r="B562" s="42"/>
      <c r="C562" s="77" t="s">
        <v>279</v>
      </c>
      <c r="D562" s="84"/>
      <c r="E562" s="153">
        <f>E561-E539</f>
        <v>0</v>
      </c>
      <c r="F562" s="154">
        <f>F561-F539</f>
        <v>0</v>
      </c>
      <c r="G562" s="154">
        <f>F562-E562</f>
        <v>0</v>
      </c>
      <c r="H562" s="155" t="str">
        <f t="shared" si="33"/>
        <v/>
      </c>
      <c r="I562" s="77" t="s">
        <v>279</v>
      </c>
      <c r="J562" s="79"/>
      <c r="K562" s="45"/>
      <c r="L562" s="42"/>
      <c r="M562" s="14"/>
      <c r="N562" s="14"/>
      <c r="O562" s="14"/>
      <c r="P562" s="14"/>
      <c r="Q562" s="14"/>
      <c r="R562" s="14"/>
      <c r="S562" s="14"/>
      <c r="T562" s="14"/>
      <c r="U562" s="45"/>
      <c r="V562" s="12"/>
    </row>
    <row r="563" spans="1:31" ht="15" customHeight="1">
      <c r="A563" s="12"/>
      <c r="B563" s="42"/>
      <c r="C563" s="62" t="s">
        <v>202</v>
      </c>
      <c r="D563" s="63"/>
      <c r="E563" s="56"/>
      <c r="F563" s="57"/>
      <c r="G563" s="62" t="s">
        <v>203</v>
      </c>
      <c r="H563" s="61"/>
      <c r="I563" s="64"/>
      <c r="J563" s="65"/>
      <c r="K563" s="45"/>
      <c r="L563" s="42"/>
      <c r="M563" s="14"/>
      <c r="N563" s="14"/>
      <c r="O563" s="14"/>
      <c r="P563" s="14"/>
      <c r="Q563" s="14"/>
      <c r="R563" s="14"/>
      <c r="S563" s="14"/>
      <c r="T563" s="14"/>
      <c r="U563" s="45"/>
      <c r="V563" s="12"/>
    </row>
    <row r="564" spans="1:31" ht="15" customHeight="1">
      <c r="A564" s="12"/>
      <c r="B564" s="42"/>
      <c r="C564" s="274"/>
      <c r="D564" s="275"/>
      <c r="E564" s="275"/>
      <c r="F564" s="276"/>
      <c r="G564" s="280"/>
      <c r="H564" s="281"/>
      <c r="I564" s="281"/>
      <c r="J564" s="282"/>
      <c r="K564" s="45"/>
      <c r="L564" s="42"/>
      <c r="M564" s="14"/>
      <c r="N564" s="14"/>
      <c r="O564" s="14"/>
      <c r="P564" s="14"/>
      <c r="Q564" s="14"/>
      <c r="R564" s="14"/>
      <c r="S564" s="14"/>
      <c r="T564" s="14"/>
      <c r="U564" s="45"/>
      <c r="V564" s="12"/>
    </row>
    <row r="565" spans="1:31" ht="15" customHeight="1">
      <c r="A565" s="12"/>
      <c r="B565" s="42"/>
      <c r="C565" s="274"/>
      <c r="D565" s="275"/>
      <c r="E565" s="275"/>
      <c r="F565" s="276"/>
      <c r="G565" s="280"/>
      <c r="H565" s="281"/>
      <c r="I565" s="281"/>
      <c r="J565" s="282"/>
      <c r="K565" s="45"/>
      <c r="L565" s="42"/>
      <c r="M565" s="14"/>
      <c r="N565" s="14"/>
      <c r="O565" s="14"/>
      <c r="P565" s="14"/>
      <c r="Q565" s="14"/>
      <c r="R565" s="14"/>
      <c r="S565" s="14"/>
      <c r="T565" s="14"/>
      <c r="U565" s="45"/>
      <c r="V565" s="12"/>
    </row>
    <row r="566" spans="1:31" ht="15" customHeight="1">
      <c r="A566" s="12"/>
      <c r="B566" s="42"/>
      <c r="C566" s="277"/>
      <c r="D566" s="278"/>
      <c r="E566" s="278"/>
      <c r="F566" s="279"/>
      <c r="G566" s="283"/>
      <c r="H566" s="284"/>
      <c r="I566" s="284"/>
      <c r="J566" s="285"/>
      <c r="K566" s="45"/>
      <c r="L566" s="42"/>
      <c r="M566" s="14"/>
      <c r="N566" s="14"/>
      <c r="O566" s="14"/>
      <c r="P566" s="14"/>
      <c r="Q566" s="14"/>
      <c r="R566" s="14"/>
      <c r="S566" s="14"/>
      <c r="T566" s="14"/>
      <c r="U566" s="45"/>
      <c r="V566" s="12"/>
    </row>
    <row r="567" spans="1:31" s="216" customFormat="1" ht="6.75" customHeight="1">
      <c r="A567" s="14"/>
      <c r="B567" s="42"/>
      <c r="C567" s="14"/>
      <c r="D567" s="14"/>
      <c r="E567" s="14"/>
      <c r="F567" s="14"/>
      <c r="G567" s="14"/>
      <c r="H567" s="14"/>
      <c r="I567" s="14"/>
      <c r="J567" s="14"/>
      <c r="K567" s="45"/>
      <c r="L567" s="42"/>
      <c r="M567" s="14"/>
      <c r="N567" s="14"/>
      <c r="O567" s="14"/>
      <c r="P567" s="14"/>
      <c r="Q567" s="14"/>
      <c r="R567" s="14"/>
      <c r="S567" s="14"/>
      <c r="T567" s="14"/>
      <c r="U567" s="45"/>
      <c r="V567" s="14"/>
    </row>
    <row r="568" spans="1:31" ht="15" customHeight="1">
      <c r="A568" s="12"/>
      <c r="B568" s="50"/>
      <c r="C568" s="232"/>
      <c r="D568" s="233"/>
      <c r="E568" s="233"/>
      <c r="F568" s="234"/>
      <c r="G568" s="234"/>
      <c r="H568" s="232"/>
      <c r="I568" s="232"/>
      <c r="J568" s="51"/>
      <c r="K568" s="53"/>
      <c r="L568" s="50"/>
      <c r="M568" s="232"/>
      <c r="N568" s="233"/>
      <c r="O568" s="233"/>
      <c r="P568" s="234"/>
      <c r="Q568" s="234"/>
      <c r="R568" s="232"/>
      <c r="S568" s="232"/>
      <c r="T568" s="51"/>
      <c r="U568" s="53"/>
      <c r="V568" s="12"/>
    </row>
    <row r="569" spans="1:31" ht="15" customHeight="1">
      <c r="A569" s="12"/>
      <c r="B569" s="42"/>
      <c r="C569" s="14"/>
      <c r="D569" s="14"/>
      <c r="E569" s="14"/>
      <c r="F569" s="14"/>
      <c r="G569" s="14"/>
      <c r="H569" s="14"/>
      <c r="I569" s="14"/>
      <c r="J569" s="14"/>
      <c r="K569" s="45"/>
      <c r="L569" s="42"/>
      <c r="M569" s="14"/>
      <c r="N569" s="14"/>
      <c r="O569" s="14"/>
      <c r="P569" s="14"/>
      <c r="Q569" s="14"/>
      <c r="R569" s="14"/>
      <c r="S569" s="14"/>
      <c r="T569" s="14"/>
      <c r="U569" s="45"/>
      <c r="V569" s="12"/>
      <c r="X569" s="55" t="s">
        <v>173</v>
      </c>
      <c r="Y569" s="54" t="s">
        <v>323</v>
      </c>
      <c r="Z569" s="2"/>
      <c r="AA569" s="2"/>
      <c r="AB569" s="2"/>
      <c r="AC569" s="2"/>
      <c r="AD569" s="2"/>
      <c r="AE569" s="2"/>
    </row>
    <row r="570" spans="1:31" ht="15" customHeight="1">
      <c r="A570" s="12"/>
      <c r="B570" s="42"/>
      <c r="C570" s="77" t="s">
        <v>267</v>
      </c>
      <c r="D570" s="289">
        <f>INFO!$E$50</f>
        <v>0</v>
      </c>
      <c r="E570" s="290"/>
      <c r="F570" s="289">
        <f>INFO!$G$50</f>
        <v>0</v>
      </c>
      <c r="G570" s="291"/>
      <c r="H570" s="291"/>
      <c r="I570" s="291"/>
      <c r="J570" s="290"/>
      <c r="K570" s="45"/>
      <c r="L570" s="42"/>
      <c r="M570" s="77" t="s">
        <v>267</v>
      </c>
      <c r="N570" s="289">
        <f>INFO!$E$50</f>
        <v>0</v>
      </c>
      <c r="O570" s="290"/>
      <c r="P570" s="289">
        <f>INFO!$G$50</f>
        <v>0</v>
      </c>
      <c r="Q570" s="291"/>
      <c r="R570" s="291"/>
      <c r="S570" s="291"/>
      <c r="T570" s="290"/>
      <c r="U570" s="45"/>
      <c r="V570" s="12"/>
    </row>
    <row r="571" spans="1:31" ht="15" customHeight="1">
      <c r="A571" s="12"/>
      <c r="B571" s="42"/>
      <c r="C571" s="77" t="s">
        <v>181</v>
      </c>
      <c r="D571" s="140" t="s">
        <v>182</v>
      </c>
      <c r="E571" s="141">
        <f>INFO!$F$51</f>
        <v>0</v>
      </c>
      <c r="F571" s="140" t="s">
        <v>183</v>
      </c>
      <c r="G571" s="141">
        <f>INFO!$H$51</f>
        <v>0</v>
      </c>
      <c r="H571" s="142"/>
      <c r="I571" s="143"/>
      <c r="J571" s="144"/>
      <c r="K571" s="45"/>
      <c r="L571" s="42"/>
      <c r="M571" s="77" t="s">
        <v>181</v>
      </c>
      <c r="N571" s="140" t="s">
        <v>182</v>
      </c>
      <c r="O571" s="141">
        <f>INFO!$F$51</f>
        <v>0</v>
      </c>
      <c r="P571" s="140" t="s">
        <v>183</v>
      </c>
      <c r="Q571" s="141">
        <f>INFO!$H$51</f>
        <v>0</v>
      </c>
      <c r="R571" s="142"/>
      <c r="S571" s="143"/>
      <c r="T571" s="144"/>
      <c r="U571" s="45"/>
      <c r="V571" s="12"/>
    </row>
    <row r="572" spans="1:31" ht="15" customHeight="1">
      <c r="A572" s="12"/>
      <c r="B572" s="42"/>
      <c r="C572" s="205" t="s">
        <v>184</v>
      </c>
      <c r="D572" s="206"/>
      <c r="E572" s="206"/>
      <c r="F572" s="206"/>
      <c r="G572" s="206"/>
      <c r="H572" s="206"/>
      <c r="I572" s="206"/>
      <c r="J572" s="207"/>
      <c r="K572" s="45"/>
      <c r="L572" s="42"/>
      <c r="M572" s="205" t="s">
        <v>184</v>
      </c>
      <c r="N572" s="206"/>
      <c r="O572" s="206"/>
      <c r="P572" s="206"/>
      <c r="Q572" s="206"/>
      <c r="R572" s="206"/>
      <c r="S572" s="206"/>
      <c r="T572" s="207"/>
      <c r="U572" s="45"/>
      <c r="V572" s="12"/>
    </row>
    <row r="573" spans="1:31" ht="15" customHeight="1">
      <c r="A573" s="12"/>
      <c r="B573" s="42"/>
      <c r="C573" s="214" t="s">
        <v>171</v>
      </c>
      <c r="D573" s="197"/>
      <c r="E573" s="197"/>
      <c r="F573" s="197"/>
      <c r="G573" s="197"/>
      <c r="H573" s="197"/>
      <c r="I573" s="197"/>
      <c r="J573" s="198"/>
      <c r="K573" s="45"/>
      <c r="L573" s="42"/>
      <c r="M573" s="214" t="s">
        <v>171</v>
      </c>
      <c r="N573" s="197"/>
      <c r="O573" s="197"/>
      <c r="P573" s="197"/>
      <c r="Q573" s="197"/>
      <c r="R573" s="197"/>
      <c r="S573" s="197"/>
      <c r="T573" s="198"/>
      <c r="U573" s="45"/>
      <c r="V573" s="12"/>
    </row>
    <row r="574" spans="1:31" ht="15" customHeight="1">
      <c r="A574" s="12"/>
      <c r="B574" s="42"/>
      <c r="C574" s="14"/>
      <c r="D574" s="14"/>
      <c r="E574" s="58" t="s">
        <v>185</v>
      </c>
      <c r="F574" s="59" t="s">
        <v>186</v>
      </c>
      <c r="G574" s="59" t="s">
        <v>2</v>
      </c>
      <c r="H574" s="60" t="s">
        <v>3</v>
      </c>
      <c r="I574" s="15"/>
      <c r="J574" s="15"/>
      <c r="K574" s="45"/>
      <c r="L574" s="42"/>
      <c r="M574" s="14"/>
      <c r="N574" s="14"/>
      <c r="O574" s="58" t="s">
        <v>185</v>
      </c>
      <c r="P574" s="59" t="s">
        <v>186</v>
      </c>
      <c r="Q574" s="59" t="s">
        <v>2</v>
      </c>
      <c r="R574" s="60" t="s">
        <v>3</v>
      </c>
      <c r="S574" s="15"/>
      <c r="T574" s="15"/>
      <c r="U574" s="45"/>
      <c r="V574" s="12"/>
    </row>
    <row r="575" spans="1:31" ht="15" customHeight="1">
      <c r="A575" s="12"/>
      <c r="B575" s="42"/>
      <c r="C575" s="66" t="s">
        <v>176</v>
      </c>
      <c r="D575" s="67"/>
      <c r="E575" s="68"/>
      <c r="F575" s="69"/>
      <c r="G575" s="70"/>
      <c r="H575" s="70"/>
      <c r="I575" s="66"/>
      <c r="J575" s="213" t="s">
        <v>339</v>
      </c>
      <c r="K575" s="45"/>
      <c r="L575" s="42"/>
      <c r="M575" s="66" t="s">
        <v>176</v>
      </c>
      <c r="N575" s="67"/>
      <c r="O575" s="70">
        <f>E575</f>
        <v>0</v>
      </c>
      <c r="P575" s="70">
        <f>F585-F606</f>
        <v>0</v>
      </c>
      <c r="Q575" s="70"/>
      <c r="R575" s="70"/>
      <c r="S575" s="66"/>
      <c r="T575" s="213" t="s">
        <v>340</v>
      </c>
      <c r="U575" s="45"/>
      <c r="V575" s="12"/>
    </row>
    <row r="576" spans="1:31" ht="15" customHeight="1">
      <c r="A576" s="12"/>
      <c r="B576" s="42"/>
      <c r="C576" s="71" t="s">
        <v>177</v>
      </c>
      <c r="D576" s="72"/>
      <c r="E576" s="73"/>
      <c r="F576" s="74"/>
      <c r="G576" s="75"/>
      <c r="H576" s="75"/>
      <c r="I576" s="71"/>
      <c r="J576" s="211" t="s">
        <v>307</v>
      </c>
      <c r="K576" s="45"/>
      <c r="L576" s="42"/>
      <c r="M576" s="71" t="s">
        <v>177</v>
      </c>
      <c r="N576" s="72"/>
      <c r="O576" s="75">
        <f>E576</f>
        <v>0</v>
      </c>
      <c r="P576" s="75">
        <f>F586-F607</f>
        <v>0</v>
      </c>
      <c r="Q576" s="75"/>
      <c r="R576" s="75"/>
      <c r="S576" s="71"/>
      <c r="T576" s="211" t="s">
        <v>271</v>
      </c>
      <c r="U576" s="45"/>
      <c r="V576" s="12"/>
    </row>
    <row r="577" spans="1:22" ht="15" customHeight="1">
      <c r="A577" s="12"/>
      <c r="B577" s="42"/>
      <c r="C577" s="71" t="s">
        <v>178</v>
      </c>
      <c r="D577" s="72"/>
      <c r="E577" s="73"/>
      <c r="F577" s="74"/>
      <c r="G577" s="75"/>
      <c r="H577" s="75"/>
      <c r="I577" s="71"/>
      <c r="J577" s="211" t="s">
        <v>288</v>
      </c>
      <c r="K577" s="45"/>
      <c r="L577" s="42"/>
      <c r="M577" s="71" t="s">
        <v>195</v>
      </c>
      <c r="N577" s="82"/>
      <c r="O577" s="75">
        <f>-E605</f>
        <v>0</v>
      </c>
      <c r="P577" s="75">
        <f>F587-F608</f>
        <v>0</v>
      </c>
      <c r="Q577" s="75"/>
      <c r="R577" s="75"/>
      <c r="S577" s="71"/>
      <c r="T577" s="211" t="s">
        <v>272</v>
      </c>
      <c r="U577" s="45"/>
      <c r="V577" s="12"/>
    </row>
    <row r="578" spans="1:22" ht="15" customHeight="1">
      <c r="A578" s="12"/>
      <c r="B578" s="42"/>
      <c r="C578" s="71" t="s">
        <v>179</v>
      </c>
      <c r="D578" s="72"/>
      <c r="E578" s="73"/>
      <c r="F578" s="74"/>
      <c r="G578" s="75"/>
      <c r="H578" s="75"/>
      <c r="I578" s="71"/>
      <c r="J578" s="211" t="s">
        <v>289</v>
      </c>
      <c r="K578" s="45"/>
      <c r="L578" s="42"/>
      <c r="M578" s="71" t="s">
        <v>196</v>
      </c>
      <c r="N578" s="82"/>
      <c r="O578" s="75">
        <f>-E606</f>
        <v>0</v>
      </c>
      <c r="P578" s="75">
        <f>F588-F609</f>
        <v>0</v>
      </c>
      <c r="Q578" s="75"/>
      <c r="R578" s="75"/>
      <c r="S578" s="71"/>
      <c r="T578" s="211" t="s">
        <v>273</v>
      </c>
      <c r="U578" s="45"/>
      <c r="V578" s="12"/>
    </row>
    <row r="579" spans="1:22" ht="15" customHeight="1">
      <c r="A579" s="12"/>
      <c r="B579" s="42"/>
      <c r="C579" s="71" t="s">
        <v>354</v>
      </c>
      <c r="D579" s="72"/>
      <c r="E579" s="73"/>
      <c r="F579" s="116">
        <f>SUM(F575:F578)</f>
        <v>0</v>
      </c>
      <c r="G579" s="75"/>
      <c r="H579" s="75"/>
      <c r="I579" s="109" t="s">
        <v>290</v>
      </c>
      <c r="J579" s="211"/>
      <c r="K579" s="45"/>
      <c r="L579" s="42"/>
      <c r="M579" s="71"/>
      <c r="N579" s="82"/>
      <c r="O579" s="75"/>
      <c r="P579" s="116">
        <f>SUM(P575:P578)</f>
        <v>0</v>
      </c>
      <c r="Q579" s="75"/>
      <c r="R579" s="75"/>
      <c r="S579" s="109" t="s">
        <v>274</v>
      </c>
      <c r="T579" s="211"/>
      <c r="U579" s="45"/>
      <c r="V579" s="12"/>
    </row>
    <row r="580" spans="1:22" ht="15" customHeight="1">
      <c r="A580" s="12"/>
      <c r="B580" s="42"/>
      <c r="C580" s="71"/>
      <c r="D580" s="72"/>
      <c r="E580" s="169"/>
      <c r="F580" s="74"/>
      <c r="G580" s="75"/>
      <c r="H580" s="75"/>
      <c r="I580" s="71"/>
      <c r="J580" s="211" t="s">
        <v>341</v>
      </c>
      <c r="K580" s="45"/>
      <c r="L580" s="42"/>
      <c r="M580" s="71"/>
      <c r="N580" s="82"/>
      <c r="O580" s="75"/>
      <c r="P580" s="75">
        <f>F590-F611</f>
        <v>0</v>
      </c>
      <c r="Q580" s="75"/>
      <c r="R580" s="75"/>
      <c r="S580" s="71"/>
      <c r="T580" s="211" t="s">
        <v>342</v>
      </c>
      <c r="U580" s="45"/>
      <c r="V580" s="12"/>
    </row>
    <row r="581" spans="1:22" ht="15" customHeight="1">
      <c r="A581" s="12"/>
      <c r="B581" s="42"/>
      <c r="C581" s="71"/>
      <c r="D581" s="72"/>
      <c r="E581" s="169"/>
      <c r="F581" s="74"/>
      <c r="G581" s="75"/>
      <c r="H581" s="75"/>
      <c r="I581" s="71"/>
      <c r="J581" s="211" t="s">
        <v>291</v>
      </c>
      <c r="K581" s="45"/>
      <c r="L581" s="42"/>
      <c r="M581" s="71"/>
      <c r="N581" s="82"/>
      <c r="O581" s="75"/>
      <c r="P581" s="75">
        <f>F591-F612</f>
        <v>0</v>
      </c>
      <c r="Q581" s="75"/>
      <c r="R581" s="75"/>
      <c r="S581" s="71"/>
      <c r="T581" s="211" t="s">
        <v>204</v>
      </c>
      <c r="U581" s="45"/>
      <c r="V581" s="12"/>
    </row>
    <row r="582" spans="1:22" ht="15" customHeight="1">
      <c r="A582" s="12"/>
      <c r="B582" s="42"/>
      <c r="C582" s="71"/>
      <c r="D582" s="72"/>
      <c r="E582" s="169"/>
      <c r="F582" s="74"/>
      <c r="G582" s="75"/>
      <c r="H582" s="75"/>
      <c r="I582" s="71"/>
      <c r="J582" s="211" t="s">
        <v>292</v>
      </c>
      <c r="K582" s="45"/>
      <c r="L582" s="42"/>
      <c r="M582" s="71"/>
      <c r="N582" s="72"/>
      <c r="O582" s="75"/>
      <c r="P582" s="75">
        <f>F592-F613</f>
        <v>0</v>
      </c>
      <c r="Q582" s="75"/>
      <c r="R582" s="75"/>
      <c r="S582" s="71"/>
      <c r="T582" s="211" t="s">
        <v>205</v>
      </c>
      <c r="U582" s="45"/>
      <c r="V582" s="12"/>
    </row>
    <row r="583" spans="1:22" ht="15" customHeight="1">
      <c r="A583" s="12"/>
      <c r="B583" s="42"/>
      <c r="C583" s="71"/>
      <c r="D583" s="72"/>
      <c r="E583" s="169"/>
      <c r="F583" s="116">
        <f>SUM(F580:F582)</f>
        <v>0</v>
      </c>
      <c r="G583" s="75"/>
      <c r="H583" s="75"/>
      <c r="I583" s="109" t="s">
        <v>293</v>
      </c>
      <c r="J583" s="211"/>
      <c r="K583" s="45"/>
      <c r="L583" s="42"/>
      <c r="M583" s="71"/>
      <c r="N583" s="72"/>
      <c r="O583" s="75"/>
      <c r="P583" s="116">
        <f>SUM(P580:P582)</f>
        <v>0</v>
      </c>
      <c r="Q583" s="75"/>
      <c r="R583" s="75"/>
      <c r="S583" s="109" t="s">
        <v>275</v>
      </c>
      <c r="T583" s="211"/>
      <c r="U583" s="45"/>
      <c r="V583" s="12"/>
    </row>
    <row r="584" spans="1:22" ht="15" customHeight="1">
      <c r="A584" s="12"/>
      <c r="B584" s="42"/>
      <c r="C584" s="71"/>
      <c r="D584" s="72"/>
      <c r="E584" s="169"/>
      <c r="F584" s="116">
        <f>F583+F579</f>
        <v>0</v>
      </c>
      <c r="G584" s="75"/>
      <c r="H584" s="75"/>
      <c r="I584" s="109" t="s">
        <v>283</v>
      </c>
      <c r="J584" s="211"/>
      <c r="K584" s="45"/>
      <c r="L584" s="42"/>
      <c r="M584" s="77" t="s">
        <v>269</v>
      </c>
      <c r="N584" s="78"/>
      <c r="O584" s="153">
        <f>SUM(O575:O583)</f>
        <v>0</v>
      </c>
      <c r="P584" s="154">
        <f>P579+P583</f>
        <v>0</v>
      </c>
      <c r="Q584" s="154">
        <f>P584-O584</f>
        <v>0</v>
      </c>
      <c r="R584" s="155" t="str">
        <f>IFERROR(Q584/O584,"")</f>
        <v/>
      </c>
      <c r="S584" s="77" t="s">
        <v>269</v>
      </c>
      <c r="T584" s="215"/>
      <c r="U584" s="45"/>
      <c r="V584" s="12"/>
    </row>
    <row r="585" spans="1:22" ht="15" customHeight="1">
      <c r="A585" s="12"/>
      <c r="B585" s="42"/>
      <c r="C585" s="71"/>
      <c r="D585" s="72"/>
      <c r="E585" s="169"/>
      <c r="F585" s="74"/>
      <c r="G585" s="75"/>
      <c r="H585" s="75"/>
      <c r="I585" s="71"/>
      <c r="J585" s="211" t="s">
        <v>343</v>
      </c>
      <c r="K585" s="45"/>
      <c r="L585" s="42"/>
      <c r="M585" s="66" t="s">
        <v>188</v>
      </c>
      <c r="N585" s="67"/>
      <c r="O585" s="75">
        <f>E596</f>
        <v>0</v>
      </c>
      <c r="P585" s="75">
        <f>F596-F575</f>
        <v>0</v>
      </c>
      <c r="Q585" s="70"/>
      <c r="R585" s="80"/>
      <c r="S585" s="66"/>
      <c r="T585" s="213" t="s">
        <v>344</v>
      </c>
      <c r="U585" s="45"/>
      <c r="V585" s="12"/>
    </row>
    <row r="586" spans="1:22" ht="15" customHeight="1">
      <c r="A586" s="12"/>
      <c r="B586" s="42"/>
      <c r="C586" s="71"/>
      <c r="D586" s="72"/>
      <c r="E586" s="169"/>
      <c r="F586" s="74"/>
      <c r="G586" s="75"/>
      <c r="H586" s="75"/>
      <c r="I586" s="71"/>
      <c r="J586" s="211" t="s">
        <v>306</v>
      </c>
      <c r="K586" s="45"/>
      <c r="L586" s="42"/>
      <c r="M586" s="71" t="s">
        <v>189</v>
      </c>
      <c r="N586" s="72"/>
      <c r="O586" s="75">
        <f t="shared" ref="O586:O591" si="34">E597</f>
        <v>0</v>
      </c>
      <c r="P586" s="75">
        <f>F597-F576</f>
        <v>0</v>
      </c>
      <c r="Q586" s="75"/>
      <c r="R586" s="81"/>
      <c r="S586" s="71"/>
      <c r="T586" s="211" t="s">
        <v>268</v>
      </c>
      <c r="U586" s="45"/>
      <c r="V586" s="12"/>
    </row>
    <row r="587" spans="1:22" ht="15" customHeight="1">
      <c r="A587" s="12"/>
      <c r="B587" s="42"/>
      <c r="C587" s="71"/>
      <c r="D587" s="72"/>
      <c r="E587" s="169"/>
      <c r="F587" s="74"/>
      <c r="G587" s="75"/>
      <c r="H587" s="75"/>
      <c r="I587" s="71"/>
      <c r="J587" s="211" t="s">
        <v>294</v>
      </c>
      <c r="K587" s="45"/>
      <c r="L587" s="42"/>
      <c r="M587" s="71" t="s">
        <v>190</v>
      </c>
      <c r="N587" s="72"/>
      <c r="O587" s="75">
        <f t="shared" si="34"/>
        <v>0</v>
      </c>
      <c r="P587" s="75">
        <f>F598-F577</f>
        <v>0</v>
      </c>
      <c r="Q587" s="75"/>
      <c r="R587" s="81"/>
      <c r="S587" s="71"/>
      <c r="T587" s="211" t="s">
        <v>198</v>
      </c>
      <c r="U587" s="45"/>
      <c r="V587" s="12"/>
    </row>
    <row r="588" spans="1:22" ht="15" customHeight="1">
      <c r="A588" s="12"/>
      <c r="B588" s="42"/>
      <c r="C588" s="71"/>
      <c r="D588" s="72"/>
      <c r="E588" s="169"/>
      <c r="F588" s="74"/>
      <c r="G588" s="75"/>
      <c r="H588" s="75"/>
      <c r="I588" s="71"/>
      <c r="J588" s="211" t="s">
        <v>295</v>
      </c>
      <c r="K588" s="45"/>
      <c r="L588" s="42"/>
      <c r="M588" s="71" t="s">
        <v>191</v>
      </c>
      <c r="N588" s="72"/>
      <c r="O588" s="75">
        <f t="shared" si="34"/>
        <v>0</v>
      </c>
      <c r="P588" s="75">
        <f>F599-F578</f>
        <v>0</v>
      </c>
      <c r="Q588" s="75"/>
      <c r="R588" s="81"/>
      <c r="S588" s="71"/>
      <c r="T588" s="211" t="s">
        <v>199</v>
      </c>
      <c r="U588" s="45"/>
      <c r="V588" s="12"/>
    </row>
    <row r="589" spans="1:22" ht="15" customHeight="1">
      <c r="A589" s="12"/>
      <c r="B589" s="42"/>
      <c r="C589" s="71"/>
      <c r="D589" s="72"/>
      <c r="E589" s="169"/>
      <c r="F589" s="116">
        <f>SUM(F585:F588)</f>
        <v>0</v>
      </c>
      <c r="G589" s="75"/>
      <c r="H589" s="75"/>
      <c r="I589" s="109" t="s">
        <v>296</v>
      </c>
      <c r="J589" s="211"/>
      <c r="K589" s="45"/>
      <c r="L589" s="42"/>
      <c r="M589" s="71" t="s">
        <v>192</v>
      </c>
      <c r="N589" s="72"/>
      <c r="O589" s="75">
        <f t="shared" si="34"/>
        <v>0</v>
      </c>
      <c r="P589" s="116">
        <f>SUM(P585:P588)</f>
        <v>0</v>
      </c>
      <c r="Q589" s="75"/>
      <c r="R589" s="81"/>
      <c r="S589" s="109" t="s">
        <v>200</v>
      </c>
      <c r="T589" s="211"/>
      <c r="U589" s="45"/>
      <c r="V589" s="12"/>
    </row>
    <row r="590" spans="1:22" ht="15" customHeight="1">
      <c r="A590" s="12"/>
      <c r="B590" s="42"/>
      <c r="C590" s="71"/>
      <c r="D590" s="72"/>
      <c r="E590" s="169"/>
      <c r="F590" s="74"/>
      <c r="G590" s="75"/>
      <c r="H590" s="75"/>
      <c r="I590" s="71"/>
      <c r="J590" s="211" t="s">
        <v>345</v>
      </c>
      <c r="K590" s="45"/>
      <c r="L590" s="42"/>
      <c r="M590" s="71" t="s">
        <v>193</v>
      </c>
      <c r="N590" s="72"/>
      <c r="O590" s="75">
        <f t="shared" si="34"/>
        <v>0</v>
      </c>
      <c r="P590" s="75">
        <f>F601-F580</f>
        <v>0</v>
      </c>
      <c r="Q590" s="75"/>
      <c r="R590" s="81"/>
      <c r="S590" s="71"/>
      <c r="T590" s="211" t="s">
        <v>346</v>
      </c>
      <c r="U590" s="45"/>
      <c r="V590" s="12"/>
    </row>
    <row r="591" spans="1:22" ht="15" customHeight="1">
      <c r="A591" s="12"/>
      <c r="B591" s="42"/>
      <c r="C591" s="71"/>
      <c r="D591" s="72"/>
      <c r="E591" s="169"/>
      <c r="F591" s="74"/>
      <c r="G591" s="75"/>
      <c r="H591" s="75"/>
      <c r="I591" s="71"/>
      <c r="J591" s="211" t="s">
        <v>304</v>
      </c>
      <c r="K591" s="45"/>
      <c r="L591" s="42"/>
      <c r="M591" s="71" t="s">
        <v>201</v>
      </c>
      <c r="N591" s="72"/>
      <c r="O591" s="75">
        <f t="shared" si="34"/>
        <v>0</v>
      </c>
      <c r="P591" s="75">
        <f>F602-F581</f>
        <v>0</v>
      </c>
      <c r="Q591" s="75"/>
      <c r="R591" s="81"/>
      <c r="S591" s="71"/>
      <c r="T591" s="211" t="s">
        <v>277</v>
      </c>
      <c r="U591" s="45"/>
      <c r="V591" s="12"/>
    </row>
    <row r="592" spans="1:22" ht="15" customHeight="1">
      <c r="A592" s="12"/>
      <c r="B592" s="42"/>
      <c r="C592" s="71"/>
      <c r="D592" s="72"/>
      <c r="E592" s="169"/>
      <c r="F592" s="74"/>
      <c r="G592" s="75"/>
      <c r="H592" s="75"/>
      <c r="I592" s="71"/>
      <c r="J592" s="211" t="s">
        <v>305</v>
      </c>
      <c r="K592" s="45"/>
      <c r="L592" s="42"/>
      <c r="M592" s="71" t="s">
        <v>187</v>
      </c>
      <c r="N592" s="72"/>
      <c r="O592" s="75">
        <f>E603</f>
        <v>0</v>
      </c>
      <c r="P592" s="75">
        <f>F603-F582</f>
        <v>0</v>
      </c>
      <c r="Q592" s="75"/>
      <c r="R592" s="81"/>
      <c r="S592" s="71"/>
      <c r="T592" s="211" t="s">
        <v>278</v>
      </c>
      <c r="U592" s="45"/>
      <c r="V592" s="12"/>
    </row>
    <row r="593" spans="1:22" ht="15" customHeight="1">
      <c r="A593" s="12"/>
      <c r="B593" s="42"/>
      <c r="C593" s="71"/>
      <c r="D593" s="72"/>
      <c r="E593" s="169"/>
      <c r="F593" s="116">
        <f>SUM(F590:F592)</f>
        <v>0</v>
      </c>
      <c r="G593" s="75"/>
      <c r="H593" s="75"/>
      <c r="I593" s="109" t="s">
        <v>303</v>
      </c>
      <c r="J593" s="76"/>
      <c r="K593" s="45"/>
      <c r="L593" s="42"/>
      <c r="M593" s="71" t="s">
        <v>355</v>
      </c>
      <c r="N593" s="82"/>
      <c r="O593" s="75">
        <f>E604+E607</f>
        <v>0</v>
      </c>
      <c r="P593" s="116">
        <f>SUM(P590:P592)</f>
        <v>0</v>
      </c>
      <c r="Q593" s="75"/>
      <c r="R593" s="81"/>
      <c r="S593" s="109" t="s">
        <v>276</v>
      </c>
      <c r="T593" s="211"/>
      <c r="U593" s="45"/>
      <c r="V593" s="12"/>
    </row>
    <row r="594" spans="1:22" ht="15" customHeight="1">
      <c r="A594" s="12"/>
      <c r="B594" s="42"/>
      <c r="C594" s="71"/>
      <c r="D594" s="72"/>
      <c r="E594" s="169"/>
      <c r="F594" s="116">
        <f>F593+F589</f>
        <v>0</v>
      </c>
      <c r="G594" s="75"/>
      <c r="H594" s="75"/>
      <c r="I594" s="110" t="s">
        <v>287</v>
      </c>
      <c r="J594" s="83"/>
      <c r="K594" s="45"/>
      <c r="L594" s="42"/>
      <c r="M594" s="71" t="s">
        <v>179</v>
      </c>
      <c r="N594" s="72"/>
      <c r="O594" s="75">
        <f>-E578</f>
        <v>0</v>
      </c>
      <c r="P594" s="116">
        <f>F616</f>
        <v>0</v>
      </c>
      <c r="Q594" s="75"/>
      <c r="R594" s="81"/>
      <c r="S594" s="109" t="s">
        <v>357</v>
      </c>
      <c r="T594" s="211"/>
      <c r="U594" s="45"/>
      <c r="V594" s="12"/>
    </row>
    <row r="595" spans="1:22" ht="15" customHeight="1">
      <c r="A595" s="12"/>
      <c r="B595" s="42"/>
      <c r="C595" s="77" t="s">
        <v>180</v>
      </c>
      <c r="D595" s="78"/>
      <c r="E595" s="153">
        <f>SUM(E575:E579)</f>
        <v>0</v>
      </c>
      <c r="F595" s="154">
        <f>F594+F584</f>
        <v>0</v>
      </c>
      <c r="G595" s="154">
        <f>F595-E595</f>
        <v>0</v>
      </c>
      <c r="H595" s="155" t="str">
        <f>IFERROR(G595/E595,"")</f>
        <v/>
      </c>
      <c r="I595" s="77" t="s">
        <v>180</v>
      </c>
      <c r="J595" s="79"/>
      <c r="K595" s="45"/>
      <c r="L595" s="42"/>
      <c r="M595" s="71" t="s">
        <v>356</v>
      </c>
      <c r="N595" s="72"/>
      <c r="O595" s="75">
        <f>-E577-E579</f>
        <v>0</v>
      </c>
      <c r="S595" s="71"/>
      <c r="T595" s="211"/>
      <c r="U595" s="45"/>
      <c r="V595" s="12"/>
    </row>
    <row r="596" spans="1:22" ht="15" customHeight="1">
      <c r="A596" s="12"/>
      <c r="B596" s="42"/>
      <c r="C596" s="66" t="s">
        <v>188</v>
      </c>
      <c r="D596" s="67"/>
      <c r="E596" s="73"/>
      <c r="F596" s="74"/>
      <c r="G596" s="70"/>
      <c r="H596" s="80"/>
      <c r="I596" s="66"/>
      <c r="J596" s="213" t="s">
        <v>347</v>
      </c>
      <c r="K596" s="45"/>
      <c r="L596" s="42"/>
      <c r="M596" s="77" t="s">
        <v>270</v>
      </c>
      <c r="N596" s="84"/>
      <c r="O596" s="153">
        <f>SUM(O585:O595)</f>
        <v>0</v>
      </c>
      <c r="P596" s="154">
        <f>P589+SUM(P593:P594)</f>
        <v>0</v>
      </c>
      <c r="Q596" s="154">
        <f>P596-O596</f>
        <v>0</v>
      </c>
      <c r="R596" s="155" t="str">
        <f t="shared" ref="R596:R597" si="35">IFERROR(Q596/O596,"")</f>
        <v/>
      </c>
      <c r="S596" s="77" t="s">
        <v>270</v>
      </c>
      <c r="T596" s="79"/>
      <c r="U596" s="45"/>
      <c r="V596" s="12"/>
    </row>
    <row r="597" spans="1:22" ht="15" customHeight="1">
      <c r="A597" s="12"/>
      <c r="B597" s="42"/>
      <c r="C597" s="71" t="s">
        <v>189</v>
      </c>
      <c r="D597" s="72"/>
      <c r="E597" s="73"/>
      <c r="F597" s="74"/>
      <c r="G597" s="75"/>
      <c r="H597" s="81"/>
      <c r="I597" s="71"/>
      <c r="J597" s="211" t="s">
        <v>308</v>
      </c>
      <c r="K597" s="45"/>
      <c r="L597" s="42"/>
      <c r="M597" s="77" t="s">
        <v>279</v>
      </c>
      <c r="N597" s="84"/>
      <c r="O597" s="153">
        <f>O596-O584</f>
        <v>0</v>
      </c>
      <c r="P597" s="154">
        <f>P596-P584</f>
        <v>0</v>
      </c>
      <c r="Q597" s="154">
        <f>P597-O597</f>
        <v>0</v>
      </c>
      <c r="R597" s="155" t="str">
        <f t="shared" si="35"/>
        <v/>
      </c>
      <c r="S597" s="77" t="s">
        <v>279</v>
      </c>
      <c r="T597" s="79"/>
      <c r="U597" s="45"/>
      <c r="V597" s="12"/>
    </row>
    <row r="598" spans="1:22" ht="15" customHeight="1">
      <c r="A598" s="12"/>
      <c r="B598" s="42"/>
      <c r="C598" s="71" t="s">
        <v>190</v>
      </c>
      <c r="D598" s="72"/>
      <c r="E598" s="73"/>
      <c r="F598" s="74"/>
      <c r="G598" s="75"/>
      <c r="H598" s="81"/>
      <c r="I598" s="71"/>
      <c r="J598" s="211" t="s">
        <v>297</v>
      </c>
      <c r="K598" s="45"/>
      <c r="L598" s="42"/>
      <c r="M598" s="113"/>
      <c r="N598" s="90"/>
      <c r="O598" s="114"/>
      <c r="P598" s="114"/>
      <c r="Q598" s="113"/>
      <c r="R598" s="115"/>
      <c r="S598" s="113"/>
      <c r="T598" s="113"/>
      <c r="U598" s="45"/>
      <c r="V598" s="12"/>
    </row>
    <row r="599" spans="1:22" ht="15" customHeight="1">
      <c r="A599" s="12"/>
      <c r="B599" s="42"/>
      <c r="C599" s="71" t="s">
        <v>191</v>
      </c>
      <c r="D599" s="72"/>
      <c r="E599" s="73"/>
      <c r="F599" s="74"/>
      <c r="G599" s="75"/>
      <c r="H599" s="81"/>
      <c r="I599" s="71"/>
      <c r="J599" s="211" t="s">
        <v>298</v>
      </c>
      <c r="K599" s="45"/>
      <c r="L599" s="42"/>
      <c r="M599" s="223" t="s">
        <v>321</v>
      </c>
      <c r="N599" s="224"/>
      <c r="O599" s="224"/>
      <c r="P599" s="224"/>
      <c r="Q599" s="224"/>
      <c r="R599" s="224"/>
      <c r="S599" s="224"/>
      <c r="T599" s="225"/>
      <c r="U599" s="45"/>
      <c r="V599" s="12"/>
    </row>
    <row r="600" spans="1:22" ht="15" customHeight="1">
      <c r="A600" s="12"/>
      <c r="B600" s="42"/>
      <c r="C600" s="71" t="s">
        <v>192</v>
      </c>
      <c r="D600" s="72"/>
      <c r="E600" s="73"/>
      <c r="F600" s="116">
        <f>SUM(F596:F599)</f>
        <v>0</v>
      </c>
      <c r="G600" s="75"/>
      <c r="H600" s="81"/>
      <c r="I600" s="109" t="s">
        <v>299</v>
      </c>
      <c r="J600" s="211"/>
      <c r="K600" s="45"/>
      <c r="L600" s="42"/>
      <c r="M600" s="14"/>
      <c r="N600" s="14"/>
      <c r="O600" s="122"/>
      <c r="P600" s="122"/>
      <c r="Q600" s="226" t="s">
        <v>320</v>
      </c>
      <c r="R600" s="227"/>
      <c r="S600" s="227"/>
      <c r="T600" s="228"/>
      <c r="U600" s="45"/>
      <c r="V600" s="12"/>
    </row>
    <row r="601" spans="1:22" ht="15" customHeight="1">
      <c r="A601" s="12"/>
      <c r="B601" s="42"/>
      <c r="C601" s="71" t="s">
        <v>193</v>
      </c>
      <c r="D601" s="72"/>
      <c r="E601" s="73"/>
      <c r="F601" s="74"/>
      <c r="G601" s="75"/>
      <c r="H601" s="81"/>
      <c r="I601" s="71"/>
      <c r="J601" s="211" t="s">
        <v>348</v>
      </c>
      <c r="K601" s="45"/>
      <c r="L601" s="42"/>
      <c r="M601" s="77" t="s">
        <v>316</v>
      </c>
      <c r="N601" s="118"/>
      <c r="O601" s="78"/>
      <c r="P601" s="120">
        <f>O597</f>
        <v>0</v>
      </c>
      <c r="Q601" s="286"/>
      <c r="R601" s="287"/>
      <c r="S601" s="287"/>
      <c r="T601" s="288"/>
      <c r="U601" s="45"/>
      <c r="V601" s="12"/>
    </row>
    <row r="602" spans="1:22" ht="15" customHeight="1">
      <c r="A602" s="12"/>
      <c r="B602" s="42"/>
      <c r="C602" s="71" t="s">
        <v>201</v>
      </c>
      <c r="D602" s="72"/>
      <c r="E602" s="73"/>
      <c r="F602" s="74"/>
      <c r="G602" s="75"/>
      <c r="H602" s="81"/>
      <c r="I602" s="71"/>
      <c r="J602" s="211" t="s">
        <v>300</v>
      </c>
      <c r="K602" s="45"/>
      <c r="L602" s="42"/>
      <c r="M602" s="71" t="s">
        <v>317</v>
      </c>
      <c r="N602" s="117"/>
      <c r="O602" s="72"/>
      <c r="P602" s="121"/>
      <c r="Q602" s="239"/>
      <c r="R602" s="240"/>
      <c r="S602" s="240"/>
      <c r="T602" s="241"/>
      <c r="U602" s="45"/>
      <c r="V602" s="12"/>
    </row>
    <row r="603" spans="1:22" ht="15" customHeight="1">
      <c r="A603" s="12"/>
      <c r="B603" s="42"/>
      <c r="C603" s="71" t="s">
        <v>187</v>
      </c>
      <c r="D603" s="82"/>
      <c r="E603" s="73"/>
      <c r="F603" s="74"/>
      <c r="G603" s="75"/>
      <c r="H603" s="81"/>
      <c r="I603" s="71"/>
      <c r="J603" s="211" t="s">
        <v>301</v>
      </c>
      <c r="K603" s="45"/>
      <c r="L603" s="42"/>
      <c r="M603" s="71" t="s">
        <v>319</v>
      </c>
      <c r="N603" s="117"/>
      <c r="O603" s="72"/>
      <c r="P603" s="121"/>
      <c r="Q603" s="239"/>
      <c r="R603" s="240"/>
      <c r="S603" s="240"/>
      <c r="T603" s="241"/>
      <c r="U603" s="45"/>
      <c r="V603" s="12"/>
    </row>
    <row r="604" spans="1:22" ht="15" customHeight="1">
      <c r="A604" s="12"/>
      <c r="B604" s="42"/>
      <c r="C604" s="71" t="s">
        <v>194</v>
      </c>
      <c r="D604" s="82"/>
      <c r="E604" s="73"/>
      <c r="F604" s="116">
        <f>SUM(F601:F603)</f>
        <v>0</v>
      </c>
      <c r="G604" s="75"/>
      <c r="H604" s="81"/>
      <c r="I604" s="109" t="s">
        <v>302</v>
      </c>
      <c r="J604" s="211"/>
      <c r="K604" s="45"/>
      <c r="L604" s="42"/>
      <c r="M604" s="71" t="s">
        <v>359</v>
      </c>
      <c r="N604" s="117"/>
      <c r="O604" s="72"/>
      <c r="P604" s="121"/>
      <c r="Q604" s="239"/>
      <c r="R604" s="240"/>
      <c r="S604" s="240"/>
      <c r="T604" s="241"/>
      <c r="U604" s="45"/>
      <c r="V604" s="12"/>
    </row>
    <row r="605" spans="1:22" ht="15" customHeight="1">
      <c r="A605" s="12"/>
      <c r="B605" s="42"/>
      <c r="C605" s="71" t="s">
        <v>195</v>
      </c>
      <c r="D605" s="82"/>
      <c r="E605" s="73"/>
      <c r="F605" s="116">
        <f>F600+F604</f>
        <v>0</v>
      </c>
      <c r="G605" s="75"/>
      <c r="H605" s="81"/>
      <c r="I605" s="109" t="s">
        <v>282</v>
      </c>
      <c r="J605" s="211"/>
      <c r="K605" s="45"/>
      <c r="L605" s="42"/>
      <c r="M605" s="71" t="s">
        <v>358</v>
      </c>
      <c r="N605" s="117"/>
      <c r="O605" s="72"/>
      <c r="P605" s="121"/>
      <c r="Q605" s="239"/>
      <c r="R605" s="240"/>
      <c r="S605" s="240"/>
      <c r="T605" s="241"/>
      <c r="U605" s="45"/>
      <c r="V605" s="12"/>
    </row>
    <row r="606" spans="1:22" ht="15" customHeight="1">
      <c r="A606" s="12"/>
      <c r="B606" s="42"/>
      <c r="C606" s="71" t="s">
        <v>196</v>
      </c>
      <c r="D606" s="82"/>
      <c r="E606" s="73"/>
      <c r="F606" s="74"/>
      <c r="G606" s="75"/>
      <c r="H606" s="81"/>
      <c r="I606" s="71"/>
      <c r="J606" s="211" t="s">
        <v>349</v>
      </c>
      <c r="K606" s="45"/>
      <c r="L606" s="42"/>
      <c r="M606" s="71" t="s">
        <v>360</v>
      </c>
      <c r="N606" s="117"/>
      <c r="O606" s="72"/>
      <c r="P606" s="121"/>
      <c r="Q606" s="239" t="s">
        <v>361</v>
      </c>
      <c r="R606" s="240"/>
      <c r="S606" s="240"/>
      <c r="T606" s="241"/>
      <c r="U606" s="45"/>
      <c r="V606" s="12"/>
    </row>
    <row r="607" spans="1:22" ht="15" customHeight="1">
      <c r="A607" s="12"/>
      <c r="B607" s="42"/>
      <c r="C607" s="71" t="s">
        <v>353</v>
      </c>
      <c r="D607" s="82"/>
      <c r="E607" s="73"/>
      <c r="F607" s="74"/>
      <c r="G607" s="75"/>
      <c r="H607" s="81"/>
      <c r="I607" s="71"/>
      <c r="J607" s="211" t="s">
        <v>309</v>
      </c>
      <c r="K607" s="45"/>
      <c r="L607" s="42"/>
      <c r="M607" s="77" t="s">
        <v>318</v>
      </c>
      <c r="N607" s="119"/>
      <c r="O607" s="84"/>
      <c r="P607" s="120">
        <f>SUM(P601:P606)</f>
        <v>0</v>
      </c>
      <c r="Q607" s="286"/>
      <c r="R607" s="287"/>
      <c r="S607" s="287"/>
      <c r="T607" s="288"/>
      <c r="U607" s="45"/>
      <c r="V607" s="12"/>
    </row>
    <row r="608" spans="1:22" ht="15" customHeight="1">
      <c r="A608" s="12"/>
      <c r="B608" s="42"/>
      <c r="C608" s="71"/>
      <c r="D608" s="82"/>
      <c r="E608" s="230"/>
      <c r="F608" s="74"/>
      <c r="G608" s="75"/>
      <c r="H608" s="81"/>
      <c r="I608" s="71"/>
      <c r="J608" s="211" t="s">
        <v>310</v>
      </c>
      <c r="K608" s="45"/>
      <c r="L608" s="42"/>
      <c r="M608" s="14"/>
      <c r="N608" s="14"/>
      <c r="O608" s="242" t="s">
        <v>362</v>
      </c>
      <c r="P608" s="244" t="str">
        <f>IF(OR(ROUND((P607-P597),2)&gt;2,ROUND((P607-P597),2)&lt;-2),"Error","Pass")</f>
        <v>Pass</v>
      </c>
      <c r="Q608" s="14"/>
      <c r="R608" s="14"/>
      <c r="S608" s="14"/>
      <c r="T608" s="14"/>
      <c r="U608" s="45"/>
      <c r="V608" s="12"/>
    </row>
    <row r="609" spans="1:22" ht="15" customHeight="1">
      <c r="A609" s="12"/>
      <c r="B609" s="42"/>
      <c r="C609" s="71"/>
      <c r="D609" s="82"/>
      <c r="E609" s="169"/>
      <c r="F609" s="74"/>
      <c r="G609" s="75"/>
      <c r="H609" s="81"/>
      <c r="I609" s="71"/>
      <c r="J609" s="211" t="s">
        <v>311</v>
      </c>
      <c r="K609" s="45"/>
      <c r="L609" s="42"/>
      <c r="M609" s="14"/>
      <c r="N609" s="14"/>
      <c r="O609" s="14"/>
      <c r="P609" s="14"/>
      <c r="Q609" s="14"/>
      <c r="R609" s="14"/>
      <c r="S609" s="14"/>
      <c r="T609" s="14"/>
      <c r="U609" s="45"/>
      <c r="V609" s="12"/>
    </row>
    <row r="610" spans="1:22" ht="15" customHeight="1">
      <c r="A610" s="12"/>
      <c r="B610" s="42"/>
      <c r="C610" s="71"/>
      <c r="D610" s="82"/>
      <c r="E610" s="169"/>
      <c r="F610" s="116">
        <f>SUM(F606:F609)</f>
        <v>0</v>
      </c>
      <c r="G610" s="75"/>
      <c r="H610" s="81"/>
      <c r="I610" s="109" t="s">
        <v>312</v>
      </c>
      <c r="J610" s="211"/>
      <c r="K610" s="45"/>
      <c r="L610" s="42"/>
      <c r="M610" s="14"/>
      <c r="N610" s="14"/>
      <c r="O610" s="14"/>
      <c r="P610" s="14"/>
      <c r="Q610" s="14"/>
      <c r="R610" s="14"/>
      <c r="S610" s="14"/>
      <c r="T610" s="14"/>
      <c r="U610" s="45"/>
      <c r="V610" s="12"/>
    </row>
    <row r="611" spans="1:22" ht="15" customHeight="1">
      <c r="A611" s="12"/>
      <c r="B611" s="42"/>
      <c r="C611" s="71"/>
      <c r="D611" s="82"/>
      <c r="E611" s="169"/>
      <c r="F611" s="74"/>
      <c r="G611" s="75"/>
      <c r="H611" s="81"/>
      <c r="I611" s="71"/>
      <c r="J611" s="211" t="s">
        <v>350</v>
      </c>
      <c r="K611" s="45"/>
      <c r="L611" s="42"/>
      <c r="M611" s="14"/>
      <c r="N611" s="14"/>
      <c r="O611" s="14"/>
      <c r="P611" s="14"/>
      <c r="Q611" s="14"/>
      <c r="R611" s="14"/>
      <c r="S611" s="14"/>
      <c r="T611" s="14"/>
      <c r="U611" s="45"/>
      <c r="V611" s="12"/>
    </row>
    <row r="612" spans="1:22" ht="15" customHeight="1">
      <c r="A612" s="12"/>
      <c r="B612" s="42"/>
      <c r="C612" s="71"/>
      <c r="D612" s="82"/>
      <c r="E612" s="169"/>
      <c r="F612" s="74"/>
      <c r="G612" s="75"/>
      <c r="H612" s="81"/>
      <c r="I612" s="71"/>
      <c r="J612" s="211" t="s">
        <v>313</v>
      </c>
      <c r="K612" s="45"/>
      <c r="L612" s="42"/>
      <c r="M612" s="14"/>
      <c r="N612" s="14"/>
      <c r="O612" s="14"/>
      <c r="P612" s="14"/>
      <c r="Q612" s="14"/>
      <c r="R612" s="14"/>
      <c r="S612" s="14"/>
      <c r="T612" s="14"/>
      <c r="U612" s="45"/>
      <c r="V612" s="12"/>
    </row>
    <row r="613" spans="1:22" ht="15" customHeight="1">
      <c r="A613" s="12"/>
      <c r="B613" s="42"/>
      <c r="C613" s="71"/>
      <c r="D613" s="82"/>
      <c r="E613" s="169"/>
      <c r="F613" s="74"/>
      <c r="G613" s="75"/>
      <c r="H613" s="81"/>
      <c r="I613" s="71"/>
      <c r="J613" s="211" t="s">
        <v>314</v>
      </c>
      <c r="K613" s="45"/>
      <c r="L613" s="42"/>
      <c r="M613" s="14"/>
      <c r="N613" s="14"/>
      <c r="O613" s="14"/>
      <c r="P613" s="14"/>
      <c r="Q613" s="14"/>
      <c r="R613" s="14"/>
      <c r="S613" s="14"/>
      <c r="T613" s="14"/>
      <c r="U613" s="45"/>
      <c r="V613" s="12"/>
    </row>
    <row r="614" spans="1:22" ht="15" customHeight="1">
      <c r="A614" s="12"/>
      <c r="B614" s="42"/>
      <c r="C614" s="71"/>
      <c r="D614" s="82"/>
      <c r="E614" s="169"/>
      <c r="F614" s="116">
        <f>SUM(F611:F613)</f>
        <v>0</v>
      </c>
      <c r="G614" s="75"/>
      <c r="H614" s="81"/>
      <c r="I614" s="109" t="s">
        <v>315</v>
      </c>
      <c r="J614" s="76"/>
      <c r="K614" s="45"/>
      <c r="L614" s="42"/>
      <c r="M614" s="14"/>
      <c r="N614" s="14"/>
      <c r="O614" s="14"/>
      <c r="P614" s="14"/>
      <c r="Q614" s="14"/>
      <c r="R614" s="14"/>
      <c r="S614" s="14"/>
      <c r="T614" s="14"/>
      <c r="U614" s="45"/>
      <c r="V614" s="12"/>
    </row>
    <row r="615" spans="1:22" ht="15" customHeight="1">
      <c r="A615" s="12"/>
      <c r="B615" s="42"/>
      <c r="C615" s="71"/>
      <c r="D615" s="82"/>
      <c r="E615" s="169"/>
      <c r="F615" s="116">
        <f>F610+F614</f>
        <v>0</v>
      </c>
      <c r="G615" s="75"/>
      <c r="H615" s="81"/>
      <c r="I615" s="109" t="s">
        <v>285</v>
      </c>
      <c r="J615" s="76"/>
      <c r="K615" s="45"/>
      <c r="L615" s="42"/>
      <c r="M615" s="14"/>
      <c r="N615" s="14"/>
      <c r="O615" s="14"/>
      <c r="P615" s="14"/>
      <c r="Q615" s="14"/>
      <c r="R615" s="14"/>
      <c r="S615" s="14"/>
      <c r="T615" s="14"/>
      <c r="U615" s="45"/>
      <c r="V615" s="12"/>
    </row>
    <row r="616" spans="1:22" ht="15" customHeight="1">
      <c r="A616" s="12"/>
      <c r="B616" s="42"/>
      <c r="C616" s="71"/>
      <c r="D616" s="82"/>
      <c r="E616" s="169"/>
      <c r="F616" s="74"/>
      <c r="G616" s="75"/>
      <c r="H616" s="81"/>
      <c r="I616" s="110" t="s">
        <v>357</v>
      </c>
      <c r="J616" s="83"/>
      <c r="K616" s="45"/>
      <c r="L616" s="42"/>
      <c r="M616" s="14"/>
      <c r="N616" s="14"/>
      <c r="O616" s="14"/>
      <c r="P616" s="14"/>
      <c r="Q616" s="14"/>
      <c r="R616" s="14"/>
      <c r="S616" s="14"/>
      <c r="T616" s="14"/>
      <c r="U616" s="45"/>
      <c r="V616" s="12"/>
    </row>
    <row r="617" spans="1:22" ht="15" customHeight="1">
      <c r="A617" s="12"/>
      <c r="B617" s="42"/>
      <c r="C617" s="77" t="s">
        <v>197</v>
      </c>
      <c r="D617" s="84"/>
      <c r="E617" s="153">
        <f>SUM(E596:E615)</f>
        <v>0</v>
      </c>
      <c r="F617" s="154">
        <f>F605+F615+F616</f>
        <v>0</v>
      </c>
      <c r="G617" s="154">
        <f>F617-E617</f>
        <v>0</v>
      </c>
      <c r="H617" s="155" t="str">
        <f t="shared" ref="H617:H618" si="36">IFERROR(G617/E617,"")</f>
        <v/>
      </c>
      <c r="I617" s="77" t="s">
        <v>197</v>
      </c>
      <c r="J617" s="79"/>
      <c r="K617" s="45"/>
      <c r="L617" s="42"/>
      <c r="M617" s="14"/>
      <c r="N617" s="14"/>
      <c r="O617" s="14"/>
      <c r="P617" s="14"/>
      <c r="Q617" s="14"/>
      <c r="R617" s="14"/>
      <c r="S617" s="14"/>
      <c r="T617" s="14"/>
      <c r="U617" s="45"/>
      <c r="V617" s="12"/>
    </row>
    <row r="618" spans="1:22" ht="15" customHeight="1">
      <c r="A618" s="12"/>
      <c r="B618" s="42"/>
      <c r="C618" s="77" t="s">
        <v>279</v>
      </c>
      <c r="D618" s="84"/>
      <c r="E618" s="153">
        <f>E617-E595</f>
        <v>0</v>
      </c>
      <c r="F618" s="154">
        <f>F617-F595</f>
        <v>0</v>
      </c>
      <c r="G618" s="154">
        <f>F618-E618</f>
        <v>0</v>
      </c>
      <c r="H618" s="155" t="str">
        <f t="shared" si="36"/>
        <v/>
      </c>
      <c r="I618" s="77" t="s">
        <v>279</v>
      </c>
      <c r="J618" s="79"/>
      <c r="K618" s="45"/>
      <c r="L618" s="42"/>
      <c r="M618" s="14"/>
      <c r="N618" s="14"/>
      <c r="O618" s="14"/>
      <c r="P618" s="14"/>
      <c r="Q618" s="14"/>
      <c r="R618" s="14"/>
      <c r="S618" s="14"/>
      <c r="T618" s="14"/>
      <c r="U618" s="45"/>
      <c r="V618" s="12"/>
    </row>
    <row r="619" spans="1:22" ht="15" customHeight="1">
      <c r="A619" s="12"/>
      <c r="B619" s="42"/>
      <c r="C619" s="62" t="s">
        <v>202</v>
      </c>
      <c r="D619" s="63"/>
      <c r="E619" s="56"/>
      <c r="F619" s="57"/>
      <c r="G619" s="62" t="s">
        <v>203</v>
      </c>
      <c r="H619" s="61"/>
      <c r="I619" s="64"/>
      <c r="J619" s="65"/>
      <c r="K619" s="45"/>
      <c r="L619" s="42"/>
      <c r="M619" s="14"/>
      <c r="N619" s="14"/>
      <c r="O619" s="14"/>
      <c r="P619" s="14"/>
      <c r="Q619" s="14"/>
      <c r="R619" s="14"/>
      <c r="S619" s="14"/>
      <c r="T619" s="14"/>
      <c r="U619" s="45"/>
      <c r="V619" s="12"/>
    </row>
    <row r="620" spans="1:22" ht="15" customHeight="1">
      <c r="A620" s="12"/>
      <c r="B620" s="42"/>
      <c r="C620" s="274"/>
      <c r="D620" s="275"/>
      <c r="E620" s="275"/>
      <c r="F620" s="276"/>
      <c r="G620" s="280"/>
      <c r="H620" s="281"/>
      <c r="I620" s="281"/>
      <c r="J620" s="282"/>
      <c r="K620" s="45"/>
      <c r="L620" s="42"/>
      <c r="M620" s="14"/>
      <c r="N620" s="14"/>
      <c r="O620" s="14"/>
      <c r="P620" s="14"/>
      <c r="Q620" s="14"/>
      <c r="R620" s="14"/>
      <c r="S620" s="14"/>
      <c r="T620" s="14"/>
      <c r="U620" s="45"/>
      <c r="V620" s="12"/>
    </row>
    <row r="621" spans="1:22" ht="15" customHeight="1">
      <c r="A621" s="12"/>
      <c r="B621" s="42"/>
      <c r="C621" s="274"/>
      <c r="D621" s="275"/>
      <c r="E621" s="275"/>
      <c r="F621" s="276"/>
      <c r="G621" s="280"/>
      <c r="H621" s="281"/>
      <c r="I621" s="281"/>
      <c r="J621" s="282"/>
      <c r="K621" s="45"/>
      <c r="L621" s="42"/>
      <c r="M621" s="14"/>
      <c r="N621" s="14"/>
      <c r="O621" s="14"/>
      <c r="P621" s="14"/>
      <c r="Q621" s="14"/>
      <c r="R621" s="14"/>
      <c r="S621" s="14"/>
      <c r="T621" s="14"/>
      <c r="U621" s="45"/>
      <c r="V621" s="12"/>
    </row>
    <row r="622" spans="1:22" ht="15" customHeight="1">
      <c r="A622" s="12"/>
      <c r="B622" s="42"/>
      <c r="C622" s="277"/>
      <c r="D622" s="278"/>
      <c r="E622" s="278"/>
      <c r="F622" s="279"/>
      <c r="G622" s="283"/>
      <c r="H622" s="284"/>
      <c r="I622" s="284"/>
      <c r="J622" s="285"/>
      <c r="K622" s="45"/>
      <c r="L622" s="42"/>
      <c r="M622" s="14"/>
      <c r="N622" s="14"/>
      <c r="O622" s="14"/>
      <c r="P622" s="14"/>
      <c r="Q622" s="14"/>
      <c r="R622" s="14"/>
      <c r="S622" s="14"/>
      <c r="T622" s="14"/>
      <c r="U622" s="45"/>
      <c r="V622" s="12"/>
    </row>
    <row r="623" spans="1:22" ht="15" customHeight="1" thickBot="1">
      <c r="A623" s="12"/>
      <c r="B623" s="99"/>
      <c r="C623" s="100"/>
      <c r="D623" s="100"/>
      <c r="E623" s="100"/>
      <c r="F623" s="100"/>
      <c r="G623" s="100"/>
      <c r="H623" s="100"/>
      <c r="I623" s="100"/>
      <c r="J623" s="100"/>
      <c r="K623" s="100"/>
      <c r="L623" s="99"/>
      <c r="M623" s="100"/>
      <c r="N623" s="100"/>
      <c r="O623" s="100"/>
      <c r="P623" s="100"/>
      <c r="Q623" s="100"/>
      <c r="R623" s="100"/>
      <c r="S623" s="100"/>
      <c r="T623" s="100"/>
      <c r="U623" s="231"/>
      <c r="V623" s="12"/>
    </row>
    <row r="624" spans="1:22" ht="15" customHeight="1">
      <c r="A624" s="12"/>
      <c r="B624" s="12"/>
      <c r="C624" s="12"/>
      <c r="D624" s="12"/>
      <c r="E624" s="12"/>
      <c r="F624" s="12"/>
      <c r="G624" s="12"/>
      <c r="H624" s="12"/>
      <c r="I624" s="12"/>
      <c r="J624" s="12"/>
      <c r="K624" s="12"/>
      <c r="L624" s="12"/>
      <c r="M624" s="12"/>
      <c r="N624" s="12"/>
      <c r="O624" s="12"/>
      <c r="P624" s="12"/>
      <c r="Q624" s="12"/>
      <c r="R624" s="12"/>
      <c r="S624" s="12"/>
      <c r="T624" s="12"/>
      <c r="U624" s="12"/>
    </row>
  </sheetData>
  <sheetProtection sheet="1" objects="1" scenarios="1"/>
  <mergeCells count="82">
    <mergeCell ref="Q103:T103"/>
    <mergeCell ref="D66:E66"/>
    <mergeCell ref="F66:J66"/>
    <mergeCell ref="C116:F118"/>
    <mergeCell ref="G116:J118"/>
    <mergeCell ref="N66:O66"/>
    <mergeCell ref="P66:T66"/>
    <mergeCell ref="Q97:T97"/>
    <mergeCell ref="Q159:T159"/>
    <mergeCell ref="Q153:T153"/>
    <mergeCell ref="D122:E122"/>
    <mergeCell ref="F122:J122"/>
    <mergeCell ref="N122:O122"/>
    <mergeCell ref="P122:T122"/>
    <mergeCell ref="C172:F174"/>
    <mergeCell ref="G172:J174"/>
    <mergeCell ref="D178:E178"/>
    <mergeCell ref="F178:J178"/>
    <mergeCell ref="N178:O178"/>
    <mergeCell ref="C228:F230"/>
    <mergeCell ref="G228:J230"/>
    <mergeCell ref="Q215:T215"/>
    <mergeCell ref="Q209:T209"/>
    <mergeCell ref="P178:T178"/>
    <mergeCell ref="Q271:T271"/>
    <mergeCell ref="Q265:T265"/>
    <mergeCell ref="D234:E234"/>
    <mergeCell ref="F234:J234"/>
    <mergeCell ref="N234:O234"/>
    <mergeCell ref="P234:T234"/>
    <mergeCell ref="C284:F286"/>
    <mergeCell ref="G284:J286"/>
    <mergeCell ref="D290:E290"/>
    <mergeCell ref="F290:J290"/>
    <mergeCell ref="N290:O290"/>
    <mergeCell ref="C340:F342"/>
    <mergeCell ref="G340:J342"/>
    <mergeCell ref="Q327:T327"/>
    <mergeCell ref="Q321:T321"/>
    <mergeCell ref="P290:T290"/>
    <mergeCell ref="Q383:T383"/>
    <mergeCell ref="Q377:T377"/>
    <mergeCell ref="D346:E346"/>
    <mergeCell ref="F346:J346"/>
    <mergeCell ref="N346:O346"/>
    <mergeCell ref="P346:T346"/>
    <mergeCell ref="C396:F398"/>
    <mergeCell ref="G396:J398"/>
    <mergeCell ref="D402:E402"/>
    <mergeCell ref="F402:J402"/>
    <mergeCell ref="N402:O402"/>
    <mergeCell ref="C452:F454"/>
    <mergeCell ref="G452:J454"/>
    <mergeCell ref="Q439:T439"/>
    <mergeCell ref="Q433:T433"/>
    <mergeCell ref="P402:T402"/>
    <mergeCell ref="Q489:T489"/>
    <mergeCell ref="D458:E458"/>
    <mergeCell ref="F458:J458"/>
    <mergeCell ref="N458:O458"/>
    <mergeCell ref="P458:T458"/>
    <mergeCell ref="G508:J510"/>
    <mergeCell ref="D514:E514"/>
    <mergeCell ref="F514:J514"/>
    <mergeCell ref="N514:O514"/>
    <mergeCell ref="Q495:T495"/>
    <mergeCell ref="C620:F622"/>
    <mergeCell ref="G620:J622"/>
    <mergeCell ref="Q45:T45"/>
    <mergeCell ref="Q51:T51"/>
    <mergeCell ref="Q607:T607"/>
    <mergeCell ref="Q601:T601"/>
    <mergeCell ref="D570:E570"/>
    <mergeCell ref="F570:J570"/>
    <mergeCell ref="N570:O570"/>
    <mergeCell ref="P570:T570"/>
    <mergeCell ref="C564:F566"/>
    <mergeCell ref="G564:J566"/>
    <mergeCell ref="Q551:T551"/>
    <mergeCell ref="Q545:T545"/>
    <mergeCell ref="P514:T514"/>
    <mergeCell ref="C508:F510"/>
  </mergeCells>
  <printOptions horizontalCentered="1"/>
  <pageMargins left="0.25" right="0.25" top="0.75" bottom="0.75" header="0.3" footer="0.3"/>
  <pageSetup paperSize="9" scale="48" fitToWidth="2" fitToHeight="0" orientation="portrait" r:id="rId1"/>
  <rowBreaks count="9" manualBreakCount="9">
    <brk id="64" min="1" max="20" man="1"/>
    <brk id="175" min="1" max="20" man="1"/>
    <brk id="231" min="1" max="20" man="1"/>
    <brk id="287" min="1" max="20" man="1"/>
    <brk id="343" min="1" max="20" man="1"/>
    <brk id="399" min="1" max="20" man="1"/>
    <brk id="455" min="1" max="20" man="1"/>
    <brk id="511" min="1" max="20" man="1"/>
    <brk id="567" min="1" max="20" man="1"/>
  </rowBreaks>
  <colBreaks count="1" manualBreakCount="1">
    <brk id="11" min="14" max="62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E704B-5318-4D11-82D2-8BD887EE432C}">
  <sheetPr>
    <pageSetUpPr fitToPage="1"/>
  </sheetPr>
  <dimension ref="A1:AB543"/>
  <sheetViews>
    <sheetView showGridLines="0" topLeftCell="B25" zoomScaleNormal="100" zoomScaleSheetLayoutView="100" workbookViewId="0">
      <selection activeCell="E39" sqref="E39"/>
    </sheetView>
  </sheetViews>
  <sheetFormatPr defaultRowHeight="14.25"/>
  <cols>
    <col min="1" max="1" width="7.7109375" style="182" hidden="1" customWidth="1"/>
    <col min="2" max="2" width="3.7109375" style="175" customWidth="1"/>
    <col min="3" max="4" width="3.7109375" style="37" customWidth="1"/>
    <col min="5" max="5" width="32.7109375" style="37" customWidth="1"/>
    <col min="6" max="17" width="15.7109375" style="37" customWidth="1"/>
    <col min="18" max="19" width="3.7109375" style="37" customWidth="1"/>
    <col min="20" max="16384" width="9.140625" style="37"/>
  </cols>
  <sheetData>
    <row r="1" spans="1:19" ht="15" customHeight="1">
      <c r="A1" s="176"/>
      <c r="B1" s="107"/>
      <c r="C1" s="12"/>
      <c r="D1" s="12"/>
      <c r="E1" s="12"/>
      <c r="F1" s="12"/>
      <c r="G1" s="12"/>
      <c r="H1" s="12"/>
      <c r="I1" s="12"/>
      <c r="J1" s="12"/>
      <c r="K1" s="12"/>
      <c r="L1" s="12"/>
      <c r="M1" s="12"/>
      <c r="N1" s="12"/>
      <c r="O1" s="12"/>
      <c r="P1" s="12"/>
      <c r="Q1" s="12"/>
      <c r="R1" s="12"/>
      <c r="S1" s="89"/>
    </row>
    <row r="2" spans="1:19" ht="15" customHeight="1">
      <c r="A2" s="176"/>
      <c r="B2" s="107"/>
      <c r="C2" s="12"/>
      <c r="D2" s="12"/>
      <c r="E2" s="12"/>
      <c r="F2" s="12"/>
      <c r="G2" s="12"/>
      <c r="H2" s="12"/>
      <c r="I2" s="12"/>
      <c r="J2" s="12"/>
      <c r="K2" s="12"/>
      <c r="L2" s="12"/>
      <c r="M2" s="12"/>
      <c r="N2" s="12"/>
      <c r="O2" s="12"/>
      <c r="P2" s="12"/>
      <c r="Q2" s="12"/>
      <c r="R2" s="12"/>
      <c r="S2" s="89"/>
    </row>
    <row r="3" spans="1:19" ht="15" customHeight="1">
      <c r="A3" s="176"/>
      <c r="B3" s="107"/>
      <c r="C3" s="12"/>
      <c r="D3" s="12"/>
      <c r="E3" s="12"/>
      <c r="F3" s="12"/>
      <c r="G3" s="12"/>
      <c r="H3" s="12"/>
      <c r="I3" s="12"/>
      <c r="J3" s="12"/>
      <c r="K3" s="12"/>
      <c r="L3" s="12"/>
      <c r="M3" s="12"/>
      <c r="N3" s="12"/>
      <c r="O3" s="12"/>
      <c r="P3" s="12"/>
      <c r="Q3" s="12"/>
      <c r="R3" s="12"/>
      <c r="S3" s="89"/>
    </row>
    <row r="4" spans="1:19" ht="15" customHeight="1">
      <c r="A4" s="176"/>
      <c r="B4" s="107"/>
      <c r="C4" s="12"/>
      <c r="D4" s="12"/>
      <c r="E4" s="12"/>
      <c r="F4" s="12"/>
      <c r="G4" s="12"/>
      <c r="H4" s="12"/>
      <c r="I4" s="12"/>
      <c r="J4" s="12"/>
      <c r="K4" s="12"/>
      <c r="L4" s="12"/>
      <c r="M4" s="12"/>
      <c r="N4" s="12"/>
      <c r="O4" s="12"/>
      <c r="P4" s="12"/>
      <c r="Q4" s="12"/>
      <c r="R4" s="12"/>
      <c r="S4" s="89"/>
    </row>
    <row r="5" spans="1:19" ht="15" customHeight="1">
      <c r="A5" s="176"/>
      <c r="B5" s="107"/>
      <c r="C5" s="12"/>
      <c r="D5" s="12"/>
      <c r="E5" s="12"/>
      <c r="F5" s="12"/>
      <c r="G5" s="12"/>
      <c r="H5" s="12"/>
      <c r="I5" s="12"/>
      <c r="J5" s="12"/>
      <c r="K5" s="12"/>
      <c r="L5" s="12"/>
      <c r="M5" s="12"/>
      <c r="N5" s="12"/>
      <c r="O5" s="12"/>
      <c r="P5" s="12"/>
      <c r="Q5" s="12"/>
      <c r="R5" s="12"/>
      <c r="S5" s="89"/>
    </row>
    <row r="6" spans="1:19" ht="15" customHeight="1">
      <c r="A6" s="176"/>
      <c r="B6" s="107"/>
      <c r="C6" s="12"/>
      <c r="D6" s="12"/>
      <c r="E6" s="12"/>
      <c r="F6" s="12"/>
      <c r="G6" s="12"/>
      <c r="H6" s="12"/>
      <c r="I6" s="12"/>
      <c r="J6" s="12"/>
      <c r="K6" s="12"/>
      <c r="L6" s="12"/>
      <c r="M6" s="12"/>
      <c r="N6" s="12"/>
      <c r="O6" s="12"/>
      <c r="P6" s="12"/>
      <c r="Q6" s="12"/>
      <c r="R6" s="12"/>
      <c r="S6" s="89"/>
    </row>
    <row r="7" spans="1:19" ht="15" customHeight="1">
      <c r="A7" s="176"/>
      <c r="B7" s="107"/>
      <c r="C7" s="12"/>
      <c r="D7" s="12"/>
      <c r="E7" s="12"/>
      <c r="F7" s="12"/>
      <c r="G7" s="12"/>
      <c r="H7" s="12"/>
      <c r="I7" s="12"/>
      <c r="J7" s="12"/>
      <c r="K7" s="12"/>
      <c r="L7" s="12"/>
      <c r="M7" s="12"/>
      <c r="N7" s="12"/>
      <c r="O7" s="12"/>
      <c r="P7" s="12"/>
      <c r="Q7" s="12"/>
      <c r="R7" s="12"/>
      <c r="S7" s="89"/>
    </row>
    <row r="8" spans="1:19" ht="15" customHeight="1">
      <c r="A8" s="176"/>
      <c r="B8" s="107"/>
      <c r="C8" s="12"/>
      <c r="D8" s="12"/>
      <c r="E8" s="12"/>
      <c r="F8" s="12"/>
      <c r="G8" s="12"/>
      <c r="H8" s="12"/>
      <c r="I8" s="12"/>
      <c r="J8" s="12"/>
      <c r="K8" s="12"/>
      <c r="L8" s="12"/>
      <c r="M8" s="12"/>
      <c r="N8" s="12"/>
      <c r="O8" s="12"/>
      <c r="P8" s="12"/>
      <c r="Q8" s="12"/>
      <c r="R8" s="12"/>
      <c r="S8" s="89"/>
    </row>
    <row r="9" spans="1:19" ht="15" customHeight="1" thickBot="1">
      <c r="A9" s="176"/>
      <c r="B9" s="107"/>
      <c r="C9" s="12"/>
      <c r="D9" s="12"/>
      <c r="E9" s="12"/>
      <c r="F9" s="12"/>
      <c r="G9" s="12"/>
      <c r="H9" s="12"/>
      <c r="I9" s="12"/>
      <c r="J9" s="12"/>
      <c r="K9" s="12"/>
      <c r="L9" s="12"/>
      <c r="M9" s="12"/>
      <c r="N9" s="12"/>
      <c r="O9" s="12"/>
      <c r="P9" s="12"/>
      <c r="Q9" s="12"/>
      <c r="R9" s="12"/>
      <c r="S9" s="89"/>
    </row>
    <row r="10" spans="1:19">
      <c r="A10" s="176"/>
      <c r="B10" s="107"/>
      <c r="C10" s="39"/>
      <c r="D10" s="40"/>
      <c r="E10" s="40"/>
      <c r="F10" s="40"/>
      <c r="G10" s="40"/>
      <c r="H10" s="40"/>
      <c r="I10" s="40"/>
      <c r="J10" s="40"/>
      <c r="K10" s="40"/>
      <c r="L10" s="40"/>
      <c r="M10" s="40"/>
      <c r="N10" s="40"/>
      <c r="O10" s="40"/>
      <c r="P10" s="40"/>
      <c r="Q10" s="40"/>
      <c r="R10" s="41"/>
      <c r="S10" s="89"/>
    </row>
    <row r="11" spans="1:19" ht="15">
      <c r="A11" s="176"/>
      <c r="B11" s="107"/>
      <c r="C11" s="42"/>
      <c r="D11" s="43" t="str">
        <f>[0]!CompName</f>
        <v>Select Company Name from List…</v>
      </c>
      <c r="E11" s="43"/>
      <c r="F11" s="44"/>
      <c r="G11" s="44"/>
      <c r="H11" s="44"/>
      <c r="I11" s="44"/>
      <c r="J11" s="44"/>
      <c r="K11" s="44"/>
      <c r="L11" s="44"/>
      <c r="M11" s="44"/>
      <c r="N11" s="44"/>
      <c r="O11" s="44"/>
      <c r="P11" s="44"/>
      <c r="Q11" s="44"/>
      <c r="R11" s="45"/>
      <c r="S11" s="89"/>
    </row>
    <row r="12" spans="1:19" ht="15">
      <c r="A12" s="176"/>
      <c r="B12" s="107"/>
      <c r="C12" s="42"/>
      <c r="D12" s="38" t="s">
        <v>334</v>
      </c>
      <c r="E12" s="38"/>
      <c r="F12" s="38"/>
      <c r="G12" s="38"/>
      <c r="H12" s="38"/>
      <c r="I12" s="38"/>
      <c r="J12" s="38"/>
      <c r="K12" s="38"/>
      <c r="L12" s="38"/>
      <c r="M12" s="38"/>
      <c r="N12" s="38"/>
      <c r="O12" s="38"/>
      <c r="P12" s="38"/>
      <c r="Q12" s="44"/>
      <c r="R12" s="45"/>
      <c r="S12" s="89"/>
    </row>
    <row r="13" spans="1:19" ht="15">
      <c r="A13" s="176"/>
      <c r="B13" s="107"/>
      <c r="C13" s="42"/>
      <c r="D13" s="38" t="s">
        <v>256</v>
      </c>
      <c r="E13" s="38"/>
      <c r="F13" s="38"/>
      <c r="G13" s="38"/>
      <c r="H13" s="38"/>
      <c r="I13" s="38"/>
      <c r="J13" s="38"/>
      <c r="K13" s="38"/>
      <c r="L13" s="38"/>
      <c r="M13" s="38"/>
      <c r="N13" s="38"/>
      <c r="O13" s="38"/>
      <c r="P13" s="38"/>
      <c r="Q13" s="44"/>
      <c r="R13" s="45"/>
      <c r="S13" s="89"/>
    </row>
    <row r="14" spans="1:19">
      <c r="A14" s="176"/>
      <c r="B14" s="107"/>
      <c r="C14" s="42"/>
      <c r="D14" s="14"/>
      <c r="E14" s="14"/>
      <c r="F14" s="46"/>
      <c r="G14" s="46"/>
      <c r="H14" s="46"/>
      <c r="I14" s="46"/>
      <c r="J14" s="46"/>
      <c r="K14" s="46"/>
      <c r="L14" s="46"/>
      <c r="M14" s="46"/>
      <c r="N14" s="46"/>
      <c r="O14" s="46"/>
      <c r="P14" s="46"/>
      <c r="Q14" s="47"/>
      <c r="R14" s="45"/>
      <c r="S14" s="89"/>
    </row>
    <row r="15" spans="1:19" ht="15">
      <c r="A15" s="176"/>
      <c r="B15" s="107"/>
      <c r="C15" s="42"/>
      <c r="D15" s="195" t="s">
        <v>333</v>
      </c>
      <c r="E15" s="195"/>
      <c r="F15" s="195"/>
      <c r="G15" s="195"/>
      <c r="H15" s="195"/>
      <c r="I15" s="195"/>
      <c r="J15" s="195"/>
      <c r="K15" s="195"/>
      <c r="L15" s="195"/>
      <c r="M15" s="195"/>
      <c r="N15" s="195"/>
      <c r="O15" s="195"/>
      <c r="P15" s="195"/>
      <c r="Q15" s="196"/>
      <c r="R15" s="45"/>
      <c r="S15" s="89"/>
    </row>
    <row r="16" spans="1:19" ht="15">
      <c r="A16" s="176"/>
      <c r="B16" s="107"/>
      <c r="C16" s="42"/>
      <c r="D16" s="195" t="s">
        <v>334</v>
      </c>
      <c r="E16" s="195"/>
      <c r="F16" s="195"/>
      <c r="G16" s="195"/>
      <c r="H16" s="195"/>
      <c r="I16" s="195"/>
      <c r="J16" s="195"/>
      <c r="K16" s="195"/>
      <c r="L16" s="195"/>
      <c r="M16" s="195"/>
      <c r="N16" s="195"/>
      <c r="O16" s="195"/>
      <c r="P16" s="195"/>
      <c r="Q16" s="196"/>
      <c r="R16" s="45"/>
      <c r="S16" s="89"/>
    </row>
    <row r="17" spans="1:28" ht="15">
      <c r="A17" s="176"/>
      <c r="B17" s="107"/>
      <c r="C17" s="42"/>
      <c r="D17" s="197" t="s">
        <v>254</v>
      </c>
      <c r="E17" s="197"/>
      <c r="F17" s="197"/>
      <c r="G17" s="197"/>
      <c r="H17" s="197"/>
      <c r="I17" s="197"/>
      <c r="J17" s="197"/>
      <c r="K17" s="197"/>
      <c r="L17" s="197"/>
      <c r="M17" s="197"/>
      <c r="N17" s="197"/>
      <c r="O17" s="197"/>
      <c r="P17" s="197"/>
      <c r="Q17" s="198"/>
      <c r="R17" s="45"/>
      <c r="S17" s="89"/>
    </row>
    <row r="18" spans="1:28" ht="15">
      <c r="A18" s="176"/>
      <c r="B18" s="107"/>
      <c r="C18" s="42"/>
      <c r="D18" s="14"/>
      <c r="E18" s="31"/>
      <c r="F18" s="111">
        <v>2018</v>
      </c>
      <c r="G18" s="112">
        <f>F18+1</f>
        <v>2019</v>
      </c>
      <c r="H18" s="112">
        <f>G18+1</f>
        <v>2020</v>
      </c>
      <c r="I18" s="112">
        <f>H18+1</f>
        <v>2021</v>
      </c>
      <c r="J18" s="112">
        <f>I18+1</f>
        <v>2022</v>
      </c>
      <c r="K18" s="112">
        <f t="shared" ref="K18:O18" si="0">J18+1</f>
        <v>2023</v>
      </c>
      <c r="L18" s="112">
        <f t="shared" si="0"/>
        <v>2024</v>
      </c>
      <c r="M18" s="112">
        <f t="shared" si="0"/>
        <v>2025</v>
      </c>
      <c r="N18" s="112">
        <f t="shared" si="0"/>
        <v>2026</v>
      </c>
      <c r="O18" s="112">
        <f t="shared" si="0"/>
        <v>2027</v>
      </c>
      <c r="P18" s="112" t="s">
        <v>328</v>
      </c>
      <c r="Q18" s="29" t="s">
        <v>255</v>
      </c>
      <c r="R18" s="45"/>
      <c r="S18" s="89"/>
    </row>
    <row r="19" spans="1:28" ht="15">
      <c r="A19" s="176"/>
      <c r="B19" s="107"/>
      <c r="C19" s="42"/>
      <c r="D19" s="203" t="s">
        <v>211</v>
      </c>
      <c r="E19" s="199"/>
      <c r="F19" s="191"/>
      <c r="G19" s="191"/>
      <c r="H19" s="191"/>
      <c r="I19" s="191"/>
      <c r="J19" s="191"/>
      <c r="K19" s="191"/>
      <c r="L19" s="191"/>
      <c r="M19" s="191"/>
      <c r="N19" s="191"/>
      <c r="O19" s="191"/>
      <c r="P19" s="191"/>
      <c r="Q19" s="184"/>
      <c r="R19" s="45"/>
      <c r="S19" s="89"/>
      <c r="T19" s="55" t="s">
        <v>173</v>
      </c>
      <c r="U19" s="54" t="s">
        <v>172</v>
      </c>
      <c r="V19" s="54"/>
      <c r="W19" s="54"/>
      <c r="X19" s="54"/>
      <c r="Y19" s="54"/>
      <c r="Z19" s="54"/>
      <c r="AA19" s="54"/>
      <c r="AB19" s="54"/>
    </row>
    <row r="20" spans="1:28">
      <c r="A20" s="176"/>
      <c r="B20" s="107"/>
      <c r="C20" s="42"/>
      <c r="D20" s="200"/>
      <c r="E20" s="211" t="s">
        <v>186</v>
      </c>
      <c r="F20" s="185">
        <f t="shared" ref="F20:P20" ca="1" si="1">F68+F116+F164+F212+F260+F308+F356+F404+F452+F500</f>
        <v>0</v>
      </c>
      <c r="G20" s="158">
        <f t="shared" ca="1" si="1"/>
        <v>0</v>
      </c>
      <c r="H20" s="158">
        <f t="shared" ca="1" si="1"/>
        <v>0</v>
      </c>
      <c r="I20" s="158">
        <f t="shared" ca="1" si="1"/>
        <v>0</v>
      </c>
      <c r="J20" s="158">
        <f t="shared" ca="1" si="1"/>
        <v>0</v>
      </c>
      <c r="K20" s="158">
        <f t="shared" ca="1" si="1"/>
        <v>0</v>
      </c>
      <c r="L20" s="158">
        <f t="shared" ca="1" si="1"/>
        <v>0</v>
      </c>
      <c r="M20" s="158">
        <f t="shared" ca="1" si="1"/>
        <v>0</v>
      </c>
      <c r="N20" s="158">
        <f t="shared" ca="1" si="1"/>
        <v>0</v>
      </c>
      <c r="O20" s="158">
        <f t="shared" ca="1" si="1"/>
        <v>0</v>
      </c>
      <c r="P20" s="158">
        <f t="shared" ca="1" si="1"/>
        <v>0</v>
      </c>
      <c r="Q20" s="92">
        <f ca="1">SUM(F20:P20)</f>
        <v>0</v>
      </c>
      <c r="R20" s="45"/>
      <c r="S20" s="94"/>
    </row>
    <row r="21" spans="1:28">
      <c r="A21" s="176"/>
      <c r="B21" s="107"/>
      <c r="C21" s="42"/>
      <c r="D21" s="200"/>
      <c r="E21" s="211" t="s">
        <v>258</v>
      </c>
      <c r="F21" s="186">
        <f t="shared" ref="F21:P21" ca="1" si="2">F69+F117+F165+F213+F261+F309+F357+F405+F453+F501</f>
        <v>0</v>
      </c>
      <c r="G21" s="156">
        <f t="shared" ca="1" si="2"/>
        <v>0</v>
      </c>
      <c r="H21" s="156">
        <f t="shared" ca="1" si="2"/>
        <v>0</v>
      </c>
      <c r="I21" s="156">
        <f t="shared" ca="1" si="2"/>
        <v>0</v>
      </c>
      <c r="J21" s="156">
        <f t="shared" ca="1" si="2"/>
        <v>0</v>
      </c>
      <c r="K21" s="156">
        <f t="shared" ca="1" si="2"/>
        <v>0</v>
      </c>
      <c r="L21" s="156">
        <f t="shared" ca="1" si="2"/>
        <v>0</v>
      </c>
      <c r="M21" s="156">
        <f t="shared" ca="1" si="2"/>
        <v>0</v>
      </c>
      <c r="N21" s="156">
        <f t="shared" ca="1" si="2"/>
        <v>0</v>
      </c>
      <c r="O21" s="156">
        <f t="shared" ca="1" si="2"/>
        <v>0</v>
      </c>
      <c r="P21" s="156">
        <f t="shared" ca="1" si="2"/>
        <v>0</v>
      </c>
      <c r="Q21" s="95">
        <f ca="1">SUM(F21:P21)</f>
        <v>0</v>
      </c>
      <c r="R21" s="45"/>
      <c r="S21" s="94"/>
    </row>
    <row r="22" spans="1:28">
      <c r="A22" s="176"/>
      <c r="B22" s="107"/>
      <c r="C22" s="42"/>
      <c r="D22" s="200"/>
      <c r="E22" s="211" t="s">
        <v>259</v>
      </c>
      <c r="F22" s="34">
        <f ca="1">F20-F21</f>
        <v>0</v>
      </c>
      <c r="G22" s="35">
        <f t="shared" ref="G22" ca="1" si="3">G20-G21</f>
        <v>0</v>
      </c>
      <c r="H22" s="35">
        <f t="shared" ref="H22" ca="1" si="4">H20-H21</f>
        <v>0</v>
      </c>
      <c r="I22" s="35">
        <f t="shared" ref="I22" ca="1" si="5">I20-I21</f>
        <v>0</v>
      </c>
      <c r="J22" s="35">
        <f t="shared" ref="J22" ca="1" si="6">J20-J21</f>
        <v>0</v>
      </c>
      <c r="K22" s="35">
        <f t="shared" ref="K22" ca="1" si="7">K20-K21</f>
        <v>0</v>
      </c>
      <c r="L22" s="35">
        <f t="shared" ref="L22" ca="1" si="8">L20-L21</f>
        <v>0</v>
      </c>
      <c r="M22" s="35">
        <f t="shared" ref="M22" ca="1" si="9">M20-M21</f>
        <v>0</v>
      </c>
      <c r="N22" s="35">
        <f t="shared" ref="N22" ca="1" si="10">N20-N21</f>
        <v>0</v>
      </c>
      <c r="O22" s="35">
        <f t="shared" ref="O22" ca="1" si="11">O20-O21</f>
        <v>0</v>
      </c>
      <c r="P22" s="35">
        <f t="shared" ref="P22" ca="1" si="12">P20-P21</f>
        <v>0</v>
      </c>
      <c r="Q22" s="95">
        <f ca="1">SUM(F22:P22)</f>
        <v>0</v>
      </c>
      <c r="R22" s="45"/>
      <c r="S22" s="94"/>
    </row>
    <row r="23" spans="1:28">
      <c r="A23" s="176"/>
      <c r="B23" s="107"/>
      <c r="C23" s="42"/>
      <c r="D23" s="200"/>
      <c r="E23" s="211" t="s">
        <v>3</v>
      </c>
      <c r="F23" s="187" t="str">
        <f ca="1">IFERROR(F22/F21,"")</f>
        <v/>
      </c>
      <c r="G23" s="103" t="str">
        <f t="shared" ref="G23" ca="1" si="13">IFERROR(G22/G21,"")</f>
        <v/>
      </c>
      <c r="H23" s="103" t="str">
        <f t="shared" ref="H23" ca="1" si="14">IFERROR(H22/H21,"")</f>
        <v/>
      </c>
      <c r="I23" s="103" t="str">
        <f t="shared" ref="I23" ca="1" si="15">IFERROR(I22/I21,"")</f>
        <v/>
      </c>
      <c r="J23" s="103" t="str">
        <f t="shared" ref="J23" ca="1" si="16">IFERROR(J22/J21,"")</f>
        <v/>
      </c>
      <c r="K23" s="103" t="str">
        <f t="shared" ref="K23" ca="1" si="17">IFERROR(K22/K21,"")</f>
        <v/>
      </c>
      <c r="L23" s="103" t="str">
        <f t="shared" ref="L23" ca="1" si="18">IFERROR(L22/L21,"")</f>
        <v/>
      </c>
      <c r="M23" s="103" t="str">
        <f t="shared" ref="M23" ca="1" si="19">IFERROR(M22/M21,"")</f>
        <v/>
      </c>
      <c r="N23" s="103" t="str">
        <f t="shared" ref="N23" ca="1" si="20">IFERROR(N22/N21,"")</f>
        <v/>
      </c>
      <c r="O23" s="103" t="str">
        <f t="shared" ref="O23" ca="1" si="21">IFERROR(O22/O21,"")</f>
        <v/>
      </c>
      <c r="P23" s="103" t="str">
        <f t="shared" ref="P23" ca="1" si="22">IFERROR(P22/P21,"")</f>
        <v/>
      </c>
      <c r="Q23" s="104" t="str">
        <f t="shared" ref="Q23" ca="1" si="23">IFERROR(Q22/Q21,"")</f>
        <v/>
      </c>
      <c r="R23" s="45"/>
      <c r="S23" s="94"/>
    </row>
    <row r="24" spans="1:28" ht="15">
      <c r="A24" s="176"/>
      <c r="B24" s="107"/>
      <c r="C24" s="42"/>
      <c r="D24" s="109" t="s">
        <v>214</v>
      </c>
      <c r="E24" s="201"/>
      <c r="F24" s="191"/>
      <c r="G24" s="191"/>
      <c r="H24" s="191"/>
      <c r="I24" s="191"/>
      <c r="J24" s="191"/>
      <c r="K24" s="191"/>
      <c r="L24" s="191"/>
      <c r="M24" s="191"/>
      <c r="N24" s="191"/>
      <c r="O24" s="191"/>
      <c r="P24" s="191"/>
      <c r="Q24" s="184"/>
      <c r="R24" s="45"/>
      <c r="S24" s="94"/>
    </row>
    <row r="25" spans="1:28">
      <c r="A25" s="176"/>
      <c r="B25" s="107"/>
      <c r="C25" s="42"/>
      <c r="D25" s="200"/>
      <c r="E25" s="211" t="s">
        <v>186</v>
      </c>
      <c r="F25" s="185">
        <f t="shared" ref="F25:P25" ca="1" si="24">F73+F121+F169+F217+F265+F313+F361+F409+F457+F505</f>
        <v>0</v>
      </c>
      <c r="G25" s="158">
        <f t="shared" ca="1" si="24"/>
        <v>0</v>
      </c>
      <c r="H25" s="158">
        <f t="shared" ca="1" si="24"/>
        <v>0</v>
      </c>
      <c r="I25" s="158">
        <f t="shared" ca="1" si="24"/>
        <v>0</v>
      </c>
      <c r="J25" s="158">
        <f t="shared" ca="1" si="24"/>
        <v>0</v>
      </c>
      <c r="K25" s="158">
        <f t="shared" ca="1" si="24"/>
        <v>0</v>
      </c>
      <c r="L25" s="158">
        <f t="shared" ca="1" si="24"/>
        <v>0</v>
      </c>
      <c r="M25" s="158">
        <f t="shared" ca="1" si="24"/>
        <v>0</v>
      </c>
      <c r="N25" s="158">
        <f t="shared" ca="1" si="24"/>
        <v>0</v>
      </c>
      <c r="O25" s="158">
        <f t="shared" ca="1" si="24"/>
        <v>0</v>
      </c>
      <c r="P25" s="158">
        <f t="shared" ca="1" si="24"/>
        <v>0</v>
      </c>
      <c r="Q25" s="92">
        <f ca="1">SUM(F25:P25)</f>
        <v>0</v>
      </c>
      <c r="R25" s="45"/>
      <c r="S25" s="94"/>
    </row>
    <row r="26" spans="1:28">
      <c r="A26" s="176"/>
      <c r="B26" s="107"/>
      <c r="C26" s="42"/>
      <c r="D26" s="200"/>
      <c r="E26" s="211" t="s">
        <v>258</v>
      </c>
      <c r="F26" s="186">
        <f t="shared" ref="F26:P26" ca="1" si="25">F74+F122+F170+F218+F266+F314+F362+F410+F458+F506</f>
        <v>0</v>
      </c>
      <c r="G26" s="156">
        <f t="shared" ca="1" si="25"/>
        <v>0</v>
      </c>
      <c r="H26" s="156">
        <f t="shared" ca="1" si="25"/>
        <v>0</v>
      </c>
      <c r="I26" s="156">
        <f t="shared" ca="1" si="25"/>
        <v>0</v>
      </c>
      <c r="J26" s="156">
        <f t="shared" ca="1" si="25"/>
        <v>0</v>
      </c>
      <c r="K26" s="156">
        <f t="shared" ca="1" si="25"/>
        <v>0</v>
      </c>
      <c r="L26" s="156">
        <f t="shared" ca="1" si="25"/>
        <v>0</v>
      </c>
      <c r="M26" s="156">
        <f t="shared" ca="1" si="25"/>
        <v>0</v>
      </c>
      <c r="N26" s="156">
        <f t="shared" ca="1" si="25"/>
        <v>0</v>
      </c>
      <c r="O26" s="156">
        <f t="shared" ca="1" si="25"/>
        <v>0</v>
      </c>
      <c r="P26" s="156">
        <f t="shared" ca="1" si="25"/>
        <v>0</v>
      </c>
      <c r="Q26" s="95">
        <f ca="1">SUM(F26:P26)</f>
        <v>0</v>
      </c>
      <c r="R26" s="45"/>
      <c r="S26" s="94"/>
    </row>
    <row r="27" spans="1:28">
      <c r="A27" s="176"/>
      <c r="B27" s="107"/>
      <c r="C27" s="42"/>
      <c r="D27" s="200"/>
      <c r="E27" s="211" t="s">
        <v>259</v>
      </c>
      <c r="F27" s="34">
        <f ca="1">F25-F26</f>
        <v>0</v>
      </c>
      <c r="G27" s="35">
        <f t="shared" ref="G27" ca="1" si="26">G25-G26</f>
        <v>0</v>
      </c>
      <c r="H27" s="35">
        <f t="shared" ref="H27" ca="1" si="27">H25-H26</f>
        <v>0</v>
      </c>
      <c r="I27" s="35">
        <f t="shared" ref="I27" ca="1" si="28">I25-I26</f>
        <v>0</v>
      </c>
      <c r="J27" s="35">
        <f t="shared" ref="J27" ca="1" si="29">J25-J26</f>
        <v>0</v>
      </c>
      <c r="K27" s="35">
        <f t="shared" ref="K27" ca="1" si="30">K25-K26</f>
        <v>0</v>
      </c>
      <c r="L27" s="35">
        <f t="shared" ref="L27" ca="1" si="31">L25-L26</f>
        <v>0</v>
      </c>
      <c r="M27" s="35">
        <f t="shared" ref="M27" ca="1" si="32">M25-M26</f>
        <v>0</v>
      </c>
      <c r="N27" s="35">
        <f t="shared" ref="N27" ca="1" si="33">N25-N26</f>
        <v>0</v>
      </c>
      <c r="O27" s="35">
        <f t="shared" ref="O27" ca="1" si="34">O25-O26</f>
        <v>0</v>
      </c>
      <c r="P27" s="35">
        <f t="shared" ref="P27" ca="1" si="35">P25-P26</f>
        <v>0</v>
      </c>
      <c r="Q27" s="95">
        <f ca="1">SUM(F27:P27)</f>
        <v>0</v>
      </c>
      <c r="R27" s="45"/>
      <c r="S27" s="94"/>
    </row>
    <row r="28" spans="1:28">
      <c r="A28" s="176"/>
      <c r="B28" s="107"/>
      <c r="C28" s="42"/>
      <c r="D28" s="200"/>
      <c r="E28" s="211" t="s">
        <v>3</v>
      </c>
      <c r="F28" s="187" t="str">
        <f ca="1">IFERROR(F27/F26,"")</f>
        <v/>
      </c>
      <c r="G28" s="103" t="str">
        <f t="shared" ref="G28" ca="1" si="36">IFERROR(G27/G26,"")</f>
        <v/>
      </c>
      <c r="H28" s="103" t="str">
        <f t="shared" ref="H28" ca="1" si="37">IFERROR(H27/H26,"")</f>
        <v/>
      </c>
      <c r="I28" s="103" t="str">
        <f t="shared" ref="I28" ca="1" si="38">IFERROR(I27/I26,"")</f>
        <v/>
      </c>
      <c r="J28" s="103" t="str">
        <f t="shared" ref="J28" ca="1" si="39">IFERROR(J27/J26,"")</f>
        <v/>
      </c>
      <c r="K28" s="103" t="str">
        <f t="shared" ref="K28" ca="1" si="40">IFERROR(K27/K26,"")</f>
        <v/>
      </c>
      <c r="L28" s="103" t="str">
        <f t="shared" ref="L28" ca="1" si="41">IFERROR(L27/L26,"")</f>
        <v/>
      </c>
      <c r="M28" s="103" t="str">
        <f t="shared" ref="M28" ca="1" si="42">IFERROR(M27/M26,"")</f>
        <v/>
      </c>
      <c r="N28" s="103" t="str">
        <f t="shared" ref="N28" ca="1" si="43">IFERROR(N27/N26,"")</f>
        <v/>
      </c>
      <c r="O28" s="103" t="str">
        <f t="shared" ref="O28" ca="1" si="44">IFERROR(O27/O26,"")</f>
        <v/>
      </c>
      <c r="P28" s="103" t="str">
        <f t="shared" ref="P28" ca="1" si="45">IFERROR(P27/P26,"")</f>
        <v/>
      </c>
      <c r="Q28" s="104" t="str">
        <f t="shared" ref="Q28" ca="1" si="46">IFERROR(Q27/Q26,"")</f>
        <v/>
      </c>
      <c r="R28" s="45"/>
      <c r="S28" s="94"/>
    </row>
    <row r="29" spans="1:28" ht="15">
      <c r="A29" s="176"/>
      <c r="B29" s="107"/>
      <c r="C29" s="42"/>
      <c r="D29" s="109" t="s">
        <v>217</v>
      </c>
      <c r="E29" s="201"/>
      <c r="F29" s="191"/>
      <c r="G29" s="191"/>
      <c r="H29" s="191"/>
      <c r="I29" s="191"/>
      <c r="J29" s="191"/>
      <c r="K29" s="191"/>
      <c r="L29" s="191"/>
      <c r="M29" s="191"/>
      <c r="N29" s="191"/>
      <c r="O29" s="191"/>
      <c r="P29" s="191"/>
      <c r="Q29" s="184"/>
      <c r="R29" s="45"/>
      <c r="S29" s="94"/>
    </row>
    <row r="30" spans="1:28">
      <c r="A30" s="176"/>
      <c r="B30" s="107"/>
      <c r="C30" s="42"/>
      <c r="D30" s="200"/>
      <c r="E30" s="211" t="s">
        <v>186</v>
      </c>
      <c r="F30" s="185">
        <f t="shared" ref="F30:P30" ca="1" si="47">F78+F126+F174+F222+F270+F318+F366+F414+F462+F510</f>
        <v>0</v>
      </c>
      <c r="G30" s="158">
        <f t="shared" ca="1" si="47"/>
        <v>0</v>
      </c>
      <c r="H30" s="158">
        <f t="shared" ca="1" si="47"/>
        <v>0</v>
      </c>
      <c r="I30" s="158">
        <f t="shared" ca="1" si="47"/>
        <v>0</v>
      </c>
      <c r="J30" s="158">
        <f t="shared" ca="1" si="47"/>
        <v>0</v>
      </c>
      <c r="K30" s="158">
        <f t="shared" ca="1" si="47"/>
        <v>0</v>
      </c>
      <c r="L30" s="158">
        <f t="shared" ca="1" si="47"/>
        <v>0</v>
      </c>
      <c r="M30" s="158">
        <f t="shared" ca="1" si="47"/>
        <v>0</v>
      </c>
      <c r="N30" s="158">
        <f t="shared" ca="1" si="47"/>
        <v>0</v>
      </c>
      <c r="O30" s="158">
        <f t="shared" ca="1" si="47"/>
        <v>0</v>
      </c>
      <c r="P30" s="158">
        <f t="shared" ca="1" si="47"/>
        <v>0</v>
      </c>
      <c r="Q30" s="92">
        <f ca="1">SUM(F30:P30)</f>
        <v>0</v>
      </c>
      <c r="R30" s="45"/>
      <c r="S30" s="94"/>
    </row>
    <row r="31" spans="1:28">
      <c r="A31" s="176"/>
      <c r="B31" s="107"/>
      <c r="C31" s="42"/>
      <c r="D31" s="200"/>
      <c r="E31" s="211" t="s">
        <v>258</v>
      </c>
      <c r="F31" s="186">
        <f t="shared" ref="F31:P31" ca="1" si="48">F79+F127+F175+F223+F271+F319+F367+F415+F463+F511</f>
        <v>0</v>
      </c>
      <c r="G31" s="156">
        <f t="shared" ca="1" si="48"/>
        <v>0</v>
      </c>
      <c r="H31" s="156">
        <f t="shared" ca="1" si="48"/>
        <v>0</v>
      </c>
      <c r="I31" s="156">
        <f t="shared" ca="1" si="48"/>
        <v>0</v>
      </c>
      <c r="J31" s="156">
        <f t="shared" ca="1" si="48"/>
        <v>0</v>
      </c>
      <c r="K31" s="156">
        <f t="shared" ca="1" si="48"/>
        <v>0</v>
      </c>
      <c r="L31" s="156">
        <f t="shared" ca="1" si="48"/>
        <v>0</v>
      </c>
      <c r="M31" s="156">
        <f t="shared" ca="1" si="48"/>
        <v>0</v>
      </c>
      <c r="N31" s="156">
        <f t="shared" ca="1" si="48"/>
        <v>0</v>
      </c>
      <c r="O31" s="156">
        <f t="shared" ca="1" si="48"/>
        <v>0</v>
      </c>
      <c r="P31" s="156">
        <f t="shared" ca="1" si="48"/>
        <v>0</v>
      </c>
      <c r="Q31" s="95">
        <f ca="1">SUM(F31:P31)</f>
        <v>0</v>
      </c>
      <c r="R31" s="45"/>
      <c r="S31" s="94"/>
    </row>
    <row r="32" spans="1:28">
      <c r="A32" s="176"/>
      <c r="B32" s="107"/>
      <c r="C32" s="42"/>
      <c r="D32" s="200"/>
      <c r="E32" s="211" t="s">
        <v>259</v>
      </c>
      <c r="F32" s="34">
        <f ca="1">F30-F31</f>
        <v>0</v>
      </c>
      <c r="G32" s="35">
        <f t="shared" ref="G32" ca="1" si="49">G30-G31</f>
        <v>0</v>
      </c>
      <c r="H32" s="35">
        <f t="shared" ref="H32" ca="1" si="50">H30-H31</f>
        <v>0</v>
      </c>
      <c r="I32" s="35">
        <f t="shared" ref="I32" ca="1" si="51">I30-I31</f>
        <v>0</v>
      </c>
      <c r="J32" s="35">
        <f t="shared" ref="J32" ca="1" si="52">J30-J31</f>
        <v>0</v>
      </c>
      <c r="K32" s="35">
        <f t="shared" ref="K32" ca="1" si="53">K30-K31</f>
        <v>0</v>
      </c>
      <c r="L32" s="35">
        <f t="shared" ref="L32" ca="1" si="54">L30-L31</f>
        <v>0</v>
      </c>
      <c r="M32" s="35">
        <f t="shared" ref="M32" ca="1" si="55">M30-M31</f>
        <v>0</v>
      </c>
      <c r="N32" s="35">
        <f t="shared" ref="N32" ca="1" si="56">N30-N31</f>
        <v>0</v>
      </c>
      <c r="O32" s="35">
        <f t="shared" ref="O32" ca="1" si="57">O30-O31</f>
        <v>0</v>
      </c>
      <c r="P32" s="35">
        <f t="shared" ref="P32" ca="1" si="58">P30-P31</f>
        <v>0</v>
      </c>
      <c r="Q32" s="95">
        <f ca="1">SUM(F32:P32)</f>
        <v>0</v>
      </c>
      <c r="R32" s="45"/>
      <c r="S32" s="94"/>
    </row>
    <row r="33" spans="1:19">
      <c r="A33" s="176"/>
      <c r="B33" s="107"/>
      <c r="C33" s="42"/>
      <c r="D33" s="200"/>
      <c r="E33" s="211" t="s">
        <v>3</v>
      </c>
      <c r="F33" s="187" t="str">
        <f ca="1">IFERROR(F32/F31,"")</f>
        <v/>
      </c>
      <c r="G33" s="103" t="str">
        <f t="shared" ref="G33" ca="1" si="59">IFERROR(G32/G31,"")</f>
        <v/>
      </c>
      <c r="H33" s="103" t="str">
        <f t="shared" ref="H33" ca="1" si="60">IFERROR(H32/H31,"")</f>
        <v/>
      </c>
      <c r="I33" s="103" t="str">
        <f t="shared" ref="I33" ca="1" si="61">IFERROR(I32/I31,"")</f>
        <v/>
      </c>
      <c r="J33" s="103" t="str">
        <f t="shared" ref="J33" ca="1" si="62">IFERROR(J32/J31,"")</f>
        <v/>
      </c>
      <c r="K33" s="103" t="str">
        <f t="shared" ref="K33" ca="1" si="63">IFERROR(K32/K31,"")</f>
        <v/>
      </c>
      <c r="L33" s="103" t="str">
        <f t="shared" ref="L33" ca="1" si="64">IFERROR(L32/L31,"")</f>
        <v/>
      </c>
      <c r="M33" s="103" t="str">
        <f t="shared" ref="M33" ca="1" si="65">IFERROR(M32/M31,"")</f>
        <v/>
      </c>
      <c r="N33" s="103" t="str">
        <f t="shared" ref="N33" ca="1" si="66">IFERROR(N32/N31,"")</f>
        <v/>
      </c>
      <c r="O33" s="103" t="str">
        <f t="shared" ref="O33" ca="1" si="67">IFERROR(O32/O31,"")</f>
        <v/>
      </c>
      <c r="P33" s="103" t="str">
        <f t="shared" ref="P33" ca="1" si="68">IFERROR(P32/P31,"")</f>
        <v/>
      </c>
      <c r="Q33" s="104" t="str">
        <f t="shared" ref="Q33" ca="1" si="69">IFERROR(Q32/Q31,"")</f>
        <v/>
      </c>
      <c r="R33" s="45"/>
      <c r="S33" s="94"/>
    </row>
    <row r="34" spans="1:19" ht="15">
      <c r="A34" s="176"/>
      <c r="B34" s="107"/>
      <c r="C34" s="42"/>
      <c r="D34" s="109" t="s">
        <v>9</v>
      </c>
      <c r="E34" s="201"/>
      <c r="F34" s="191"/>
      <c r="G34" s="191"/>
      <c r="H34" s="191"/>
      <c r="I34" s="191"/>
      <c r="J34" s="191"/>
      <c r="K34" s="191"/>
      <c r="L34" s="191"/>
      <c r="M34" s="191"/>
      <c r="N34" s="191"/>
      <c r="O34" s="191"/>
      <c r="P34" s="191"/>
      <c r="Q34" s="184"/>
      <c r="R34" s="45"/>
      <c r="S34" s="94"/>
    </row>
    <row r="35" spans="1:19">
      <c r="A35" s="176"/>
      <c r="B35" s="107"/>
      <c r="C35" s="42"/>
      <c r="D35" s="200"/>
      <c r="E35" s="211" t="s">
        <v>186</v>
      </c>
      <c r="F35" s="185">
        <f t="shared" ref="F35:P35" ca="1" si="70">F83+F131+F179+F227+F275+F323+F371+F419+F467+F515</f>
        <v>0</v>
      </c>
      <c r="G35" s="158">
        <f t="shared" ca="1" si="70"/>
        <v>0</v>
      </c>
      <c r="H35" s="158">
        <f t="shared" ca="1" si="70"/>
        <v>0</v>
      </c>
      <c r="I35" s="158">
        <f t="shared" ca="1" si="70"/>
        <v>0</v>
      </c>
      <c r="J35" s="158">
        <f t="shared" ca="1" si="70"/>
        <v>0</v>
      </c>
      <c r="K35" s="158">
        <f t="shared" ca="1" si="70"/>
        <v>0</v>
      </c>
      <c r="L35" s="158">
        <f t="shared" ca="1" si="70"/>
        <v>0</v>
      </c>
      <c r="M35" s="158">
        <f t="shared" ca="1" si="70"/>
        <v>0</v>
      </c>
      <c r="N35" s="158">
        <f t="shared" ca="1" si="70"/>
        <v>0</v>
      </c>
      <c r="O35" s="158">
        <f t="shared" ca="1" si="70"/>
        <v>0</v>
      </c>
      <c r="P35" s="158">
        <f t="shared" ca="1" si="70"/>
        <v>0</v>
      </c>
      <c r="Q35" s="92">
        <f ca="1">SUM(F35:P35)</f>
        <v>0</v>
      </c>
      <c r="R35" s="45"/>
      <c r="S35" s="94"/>
    </row>
    <row r="36" spans="1:19">
      <c r="A36" s="176"/>
      <c r="B36" s="107"/>
      <c r="C36" s="42"/>
      <c r="D36" s="200"/>
      <c r="E36" s="211" t="s">
        <v>258</v>
      </c>
      <c r="F36" s="186">
        <f t="shared" ref="F36:P36" ca="1" si="71">F84+F132+F180+F228+F276+F324+F372+F420+F468+F516</f>
        <v>0</v>
      </c>
      <c r="G36" s="156">
        <f t="shared" ca="1" si="71"/>
        <v>0</v>
      </c>
      <c r="H36" s="156">
        <f t="shared" ca="1" si="71"/>
        <v>0</v>
      </c>
      <c r="I36" s="156">
        <f t="shared" ca="1" si="71"/>
        <v>0</v>
      </c>
      <c r="J36" s="156">
        <f t="shared" ca="1" si="71"/>
        <v>0</v>
      </c>
      <c r="K36" s="156">
        <f t="shared" ca="1" si="71"/>
        <v>0</v>
      </c>
      <c r="L36" s="156">
        <f t="shared" ca="1" si="71"/>
        <v>0</v>
      </c>
      <c r="M36" s="156">
        <f t="shared" ca="1" si="71"/>
        <v>0</v>
      </c>
      <c r="N36" s="156">
        <f t="shared" ca="1" si="71"/>
        <v>0</v>
      </c>
      <c r="O36" s="156">
        <f t="shared" ca="1" si="71"/>
        <v>0</v>
      </c>
      <c r="P36" s="156">
        <f t="shared" ca="1" si="71"/>
        <v>0</v>
      </c>
      <c r="Q36" s="95">
        <f ca="1">SUM(F36:P36)</f>
        <v>0</v>
      </c>
      <c r="R36" s="45"/>
      <c r="S36" s="94"/>
    </row>
    <row r="37" spans="1:19">
      <c r="A37" s="176"/>
      <c r="B37" s="107"/>
      <c r="C37" s="42"/>
      <c r="D37" s="200"/>
      <c r="E37" s="211" t="s">
        <v>259</v>
      </c>
      <c r="F37" s="34">
        <f ca="1">F35-F36</f>
        <v>0</v>
      </c>
      <c r="G37" s="35">
        <f t="shared" ref="G37" ca="1" si="72">G35-G36</f>
        <v>0</v>
      </c>
      <c r="H37" s="35">
        <f t="shared" ref="H37" ca="1" si="73">H35-H36</f>
        <v>0</v>
      </c>
      <c r="I37" s="35">
        <f t="shared" ref="I37" ca="1" si="74">I35-I36</f>
        <v>0</v>
      </c>
      <c r="J37" s="35">
        <f t="shared" ref="J37" ca="1" si="75">J35-J36</f>
        <v>0</v>
      </c>
      <c r="K37" s="35">
        <f t="shared" ref="K37" ca="1" si="76">K35-K36</f>
        <v>0</v>
      </c>
      <c r="L37" s="35">
        <f t="shared" ref="L37" ca="1" si="77">L35-L36</f>
        <v>0</v>
      </c>
      <c r="M37" s="35">
        <f t="shared" ref="M37" ca="1" si="78">M35-M36</f>
        <v>0</v>
      </c>
      <c r="N37" s="35">
        <f t="shared" ref="N37" ca="1" si="79">N35-N36</f>
        <v>0</v>
      </c>
      <c r="O37" s="35">
        <f t="shared" ref="O37" ca="1" si="80">O35-O36</f>
        <v>0</v>
      </c>
      <c r="P37" s="35">
        <f t="shared" ref="P37" ca="1" si="81">P35-P36</f>
        <v>0</v>
      </c>
      <c r="Q37" s="95">
        <f ca="1">SUM(F37:P37)</f>
        <v>0</v>
      </c>
      <c r="R37" s="45"/>
      <c r="S37" s="94"/>
    </row>
    <row r="38" spans="1:19">
      <c r="A38" s="176"/>
      <c r="B38" s="107"/>
      <c r="C38" s="42"/>
      <c r="D38" s="200"/>
      <c r="E38" s="211" t="s">
        <v>3</v>
      </c>
      <c r="F38" s="187" t="str">
        <f ca="1">IFERROR(F37/F36,"")</f>
        <v/>
      </c>
      <c r="G38" s="103" t="str">
        <f t="shared" ref="G38" ca="1" si="82">IFERROR(G37/G36,"")</f>
        <v/>
      </c>
      <c r="H38" s="103" t="str">
        <f t="shared" ref="H38" ca="1" si="83">IFERROR(H37/H36,"")</f>
        <v/>
      </c>
      <c r="I38" s="103" t="str">
        <f t="shared" ref="I38" ca="1" si="84">IFERROR(I37/I36,"")</f>
        <v/>
      </c>
      <c r="J38" s="103" t="str">
        <f t="shared" ref="J38" ca="1" si="85">IFERROR(J37/J36,"")</f>
        <v/>
      </c>
      <c r="K38" s="103" t="str">
        <f t="shared" ref="K38" ca="1" si="86">IFERROR(K37/K36,"")</f>
        <v/>
      </c>
      <c r="L38" s="103" t="str">
        <f t="shared" ref="L38" ca="1" si="87">IFERROR(L37/L36,"")</f>
        <v/>
      </c>
      <c r="M38" s="103" t="str">
        <f t="shared" ref="M38" ca="1" si="88">IFERROR(M37/M36,"")</f>
        <v/>
      </c>
      <c r="N38" s="103" t="str">
        <f t="shared" ref="N38" ca="1" si="89">IFERROR(N37/N36,"")</f>
        <v/>
      </c>
      <c r="O38" s="103" t="str">
        <f t="shared" ref="O38" ca="1" si="90">IFERROR(O37/O36,"")</f>
        <v/>
      </c>
      <c r="P38" s="103" t="str">
        <f t="shared" ref="P38" ca="1" si="91">IFERROR(P37/P36,"")</f>
        <v/>
      </c>
      <c r="Q38" s="104" t="str">
        <f t="shared" ref="Q38" ca="1" si="92">IFERROR(Q37/Q36,"")</f>
        <v/>
      </c>
      <c r="R38" s="45"/>
      <c r="S38" s="94"/>
    </row>
    <row r="39" spans="1:19" ht="15">
      <c r="A39" s="176"/>
      <c r="B39" s="107"/>
      <c r="C39" s="42"/>
      <c r="D39" s="109" t="s">
        <v>352</v>
      </c>
      <c r="E39" s="201"/>
      <c r="F39" s="191"/>
      <c r="G39" s="191"/>
      <c r="H39" s="191"/>
      <c r="I39" s="191"/>
      <c r="J39" s="191"/>
      <c r="K39" s="191"/>
      <c r="L39" s="191"/>
      <c r="M39" s="191"/>
      <c r="N39" s="191"/>
      <c r="O39" s="191"/>
      <c r="P39" s="191"/>
      <c r="Q39" s="184"/>
      <c r="R39" s="45"/>
      <c r="S39" s="94"/>
    </row>
    <row r="40" spans="1:19">
      <c r="A40" s="176"/>
      <c r="B40" s="107"/>
      <c r="C40" s="42"/>
      <c r="D40" s="200"/>
      <c r="E40" s="211" t="s">
        <v>186</v>
      </c>
      <c r="F40" s="185">
        <f t="shared" ref="F40:P40" ca="1" si="93">F88+F136+F184+F232+F280+F328+F376+F424+F472+F520</f>
        <v>0</v>
      </c>
      <c r="G40" s="158">
        <f t="shared" ca="1" si="93"/>
        <v>0</v>
      </c>
      <c r="H40" s="158">
        <f t="shared" ca="1" si="93"/>
        <v>0</v>
      </c>
      <c r="I40" s="158">
        <f t="shared" ca="1" si="93"/>
        <v>0</v>
      </c>
      <c r="J40" s="158">
        <f t="shared" ca="1" si="93"/>
        <v>0</v>
      </c>
      <c r="K40" s="158">
        <f t="shared" ca="1" si="93"/>
        <v>0</v>
      </c>
      <c r="L40" s="158">
        <f t="shared" ca="1" si="93"/>
        <v>0</v>
      </c>
      <c r="M40" s="158">
        <f t="shared" ca="1" si="93"/>
        <v>0</v>
      </c>
      <c r="N40" s="158">
        <f t="shared" ca="1" si="93"/>
        <v>0</v>
      </c>
      <c r="O40" s="158">
        <f t="shared" ca="1" si="93"/>
        <v>0</v>
      </c>
      <c r="P40" s="158">
        <f t="shared" ca="1" si="93"/>
        <v>0</v>
      </c>
      <c r="Q40" s="92">
        <f ca="1">SUM(F40:P40)</f>
        <v>0</v>
      </c>
      <c r="R40" s="45"/>
      <c r="S40" s="94"/>
    </row>
    <row r="41" spans="1:19">
      <c r="A41" s="176"/>
      <c r="B41" s="107"/>
      <c r="C41" s="42"/>
      <c r="D41" s="200"/>
      <c r="E41" s="211" t="s">
        <v>258</v>
      </c>
      <c r="F41" s="186">
        <f t="shared" ref="F41:P41" si="94">F89+F137+F185+F233+F281+F329+F377+F425+F473+F521</f>
        <v>0</v>
      </c>
      <c r="G41" s="156">
        <f t="shared" si="94"/>
        <v>0</v>
      </c>
      <c r="H41" s="156">
        <f t="shared" si="94"/>
        <v>0</v>
      </c>
      <c r="I41" s="156">
        <f t="shared" si="94"/>
        <v>0</v>
      </c>
      <c r="J41" s="156">
        <f t="shared" si="94"/>
        <v>0</v>
      </c>
      <c r="K41" s="156">
        <f t="shared" si="94"/>
        <v>0</v>
      </c>
      <c r="L41" s="156">
        <f t="shared" si="94"/>
        <v>0</v>
      </c>
      <c r="M41" s="156">
        <f t="shared" si="94"/>
        <v>0</v>
      </c>
      <c r="N41" s="156">
        <f t="shared" si="94"/>
        <v>0</v>
      </c>
      <c r="O41" s="156">
        <f t="shared" si="94"/>
        <v>0</v>
      </c>
      <c r="P41" s="156">
        <f t="shared" si="94"/>
        <v>0</v>
      </c>
      <c r="Q41" s="95">
        <f>SUM(F41:P41)</f>
        <v>0</v>
      </c>
      <c r="R41" s="45"/>
      <c r="S41" s="94"/>
    </row>
    <row r="42" spans="1:19">
      <c r="A42" s="176"/>
      <c r="B42" s="107"/>
      <c r="C42" s="42"/>
      <c r="D42" s="200"/>
      <c r="E42" s="211" t="s">
        <v>259</v>
      </c>
      <c r="F42" s="34">
        <f ca="1">F40-F41</f>
        <v>0</v>
      </c>
      <c r="G42" s="35">
        <f t="shared" ref="G42" ca="1" si="95">G40-G41</f>
        <v>0</v>
      </c>
      <c r="H42" s="35">
        <f t="shared" ref="H42" ca="1" si="96">H40-H41</f>
        <v>0</v>
      </c>
      <c r="I42" s="35">
        <f t="shared" ref="I42" ca="1" si="97">I40-I41</f>
        <v>0</v>
      </c>
      <c r="J42" s="35">
        <f t="shared" ref="J42" ca="1" si="98">J40-J41</f>
        <v>0</v>
      </c>
      <c r="K42" s="35">
        <f t="shared" ref="K42" ca="1" si="99">K40-K41</f>
        <v>0</v>
      </c>
      <c r="L42" s="35">
        <f t="shared" ref="L42" ca="1" si="100">L40-L41</f>
        <v>0</v>
      </c>
      <c r="M42" s="35">
        <f t="shared" ref="M42" ca="1" si="101">M40-M41</f>
        <v>0</v>
      </c>
      <c r="N42" s="35">
        <f t="shared" ref="N42" ca="1" si="102">N40-N41</f>
        <v>0</v>
      </c>
      <c r="O42" s="35">
        <f t="shared" ref="O42" ca="1" si="103">O40-O41</f>
        <v>0</v>
      </c>
      <c r="P42" s="35">
        <f t="shared" ref="P42" ca="1" si="104">P40-P41</f>
        <v>0</v>
      </c>
      <c r="Q42" s="95">
        <f ca="1">SUM(F42:P42)</f>
        <v>0</v>
      </c>
      <c r="R42" s="45"/>
      <c r="S42" s="94"/>
    </row>
    <row r="43" spans="1:19">
      <c r="A43" s="176"/>
      <c r="B43" s="107"/>
      <c r="C43" s="42"/>
      <c r="D43" s="200"/>
      <c r="E43" s="211" t="s">
        <v>3</v>
      </c>
      <c r="F43" s="187" t="str">
        <f ca="1">IFERROR(F42/F41,"")</f>
        <v/>
      </c>
      <c r="G43" s="103" t="str">
        <f t="shared" ref="G43" ca="1" si="105">IFERROR(G42/G41,"")</f>
        <v/>
      </c>
      <c r="H43" s="103" t="str">
        <f t="shared" ref="H43" ca="1" si="106">IFERROR(H42/H41,"")</f>
        <v/>
      </c>
      <c r="I43" s="103" t="str">
        <f t="shared" ref="I43" ca="1" si="107">IFERROR(I42/I41,"")</f>
        <v/>
      </c>
      <c r="J43" s="103" t="str">
        <f t="shared" ref="J43" ca="1" si="108">IFERROR(J42/J41,"")</f>
        <v/>
      </c>
      <c r="K43" s="103" t="str">
        <f t="shared" ref="K43" ca="1" si="109">IFERROR(K42/K41,"")</f>
        <v/>
      </c>
      <c r="L43" s="103" t="str">
        <f t="shared" ref="L43" ca="1" si="110">IFERROR(L42/L41,"")</f>
        <v/>
      </c>
      <c r="M43" s="103" t="str">
        <f t="shared" ref="M43" ca="1" si="111">IFERROR(M42/M41,"")</f>
        <v/>
      </c>
      <c r="N43" s="103" t="str">
        <f t="shared" ref="N43" ca="1" si="112">IFERROR(N42/N41,"")</f>
        <v/>
      </c>
      <c r="O43" s="103" t="str">
        <f t="shared" ref="O43" ca="1" si="113">IFERROR(O42/O41,"")</f>
        <v/>
      </c>
      <c r="P43" s="103" t="str">
        <f t="shared" ref="P43" ca="1" si="114">IFERROR(P42/P41,"")</f>
        <v/>
      </c>
      <c r="Q43" s="104" t="str">
        <f t="shared" ref="Q43" ca="1" si="115">IFERROR(Q42/Q41,"")</f>
        <v/>
      </c>
      <c r="R43" s="45"/>
      <c r="S43" s="94"/>
    </row>
    <row r="44" spans="1:19" ht="15">
      <c r="A44" s="176"/>
      <c r="B44" s="107"/>
      <c r="C44" s="42"/>
      <c r="D44" s="109" t="s">
        <v>260</v>
      </c>
      <c r="E44" s="201"/>
      <c r="F44" s="191"/>
      <c r="G44" s="191"/>
      <c r="H44" s="191"/>
      <c r="I44" s="191"/>
      <c r="J44" s="191"/>
      <c r="K44" s="191"/>
      <c r="L44" s="191"/>
      <c r="M44" s="191"/>
      <c r="N44" s="191"/>
      <c r="O44" s="191"/>
      <c r="P44" s="191"/>
      <c r="Q44" s="184"/>
      <c r="R44" s="45"/>
      <c r="S44" s="94"/>
    </row>
    <row r="45" spans="1:19">
      <c r="A45" s="176"/>
      <c r="B45" s="107"/>
      <c r="C45" s="42"/>
      <c r="D45" s="200"/>
      <c r="E45" s="211" t="s">
        <v>186</v>
      </c>
      <c r="F45" s="185">
        <f t="shared" ref="F45:P45" ca="1" si="116">F93+F141+F189+F237+F285+F333+F381+F429+F477+F525</f>
        <v>0</v>
      </c>
      <c r="G45" s="158">
        <f t="shared" ca="1" si="116"/>
        <v>0</v>
      </c>
      <c r="H45" s="158">
        <f t="shared" ca="1" si="116"/>
        <v>0</v>
      </c>
      <c r="I45" s="158">
        <f t="shared" ca="1" si="116"/>
        <v>0</v>
      </c>
      <c r="J45" s="158">
        <f t="shared" ca="1" si="116"/>
        <v>0</v>
      </c>
      <c r="K45" s="158">
        <f t="shared" ca="1" si="116"/>
        <v>0</v>
      </c>
      <c r="L45" s="158">
        <f t="shared" ca="1" si="116"/>
        <v>0</v>
      </c>
      <c r="M45" s="158">
        <f t="shared" ca="1" si="116"/>
        <v>0</v>
      </c>
      <c r="N45" s="158">
        <f t="shared" ca="1" si="116"/>
        <v>0</v>
      </c>
      <c r="O45" s="158">
        <f t="shared" ca="1" si="116"/>
        <v>0</v>
      </c>
      <c r="P45" s="158">
        <f t="shared" ca="1" si="116"/>
        <v>0</v>
      </c>
      <c r="Q45" s="92">
        <f ca="1">SUM(F45:P45)</f>
        <v>0</v>
      </c>
      <c r="R45" s="45"/>
      <c r="S45" s="94"/>
    </row>
    <row r="46" spans="1:19">
      <c r="A46" s="176"/>
      <c r="B46" s="107"/>
      <c r="C46" s="42"/>
      <c r="D46" s="200"/>
      <c r="E46" s="211" t="s">
        <v>258</v>
      </c>
      <c r="F46" s="186">
        <f t="shared" ref="F46:P46" ca="1" si="117">F94+F142+F190+F238+F286+F334+F382+F430+F478+F526</f>
        <v>0</v>
      </c>
      <c r="G46" s="156">
        <f t="shared" ca="1" si="117"/>
        <v>0</v>
      </c>
      <c r="H46" s="156">
        <f t="shared" ca="1" si="117"/>
        <v>0</v>
      </c>
      <c r="I46" s="156">
        <f t="shared" ca="1" si="117"/>
        <v>0</v>
      </c>
      <c r="J46" s="156">
        <f t="shared" ca="1" si="117"/>
        <v>0</v>
      </c>
      <c r="K46" s="156">
        <f t="shared" ca="1" si="117"/>
        <v>0</v>
      </c>
      <c r="L46" s="156">
        <f t="shared" ca="1" si="117"/>
        <v>0</v>
      </c>
      <c r="M46" s="156">
        <f t="shared" ca="1" si="117"/>
        <v>0</v>
      </c>
      <c r="N46" s="156">
        <f t="shared" ca="1" si="117"/>
        <v>0</v>
      </c>
      <c r="O46" s="156">
        <f t="shared" ca="1" si="117"/>
        <v>0</v>
      </c>
      <c r="P46" s="156">
        <f t="shared" ca="1" si="117"/>
        <v>0</v>
      </c>
      <c r="Q46" s="95">
        <f ca="1">SUM(F46:P46)</f>
        <v>0</v>
      </c>
      <c r="R46" s="45"/>
      <c r="S46" s="94"/>
    </row>
    <row r="47" spans="1:19">
      <c r="A47" s="176"/>
      <c r="B47" s="107"/>
      <c r="C47" s="42"/>
      <c r="D47" s="200"/>
      <c r="E47" s="211" t="s">
        <v>259</v>
      </c>
      <c r="F47" s="34">
        <f ca="1">F45-F46</f>
        <v>0</v>
      </c>
      <c r="G47" s="35">
        <f t="shared" ref="G47" ca="1" si="118">G45-G46</f>
        <v>0</v>
      </c>
      <c r="H47" s="35">
        <f t="shared" ref="H47" ca="1" si="119">H45-H46</f>
        <v>0</v>
      </c>
      <c r="I47" s="35">
        <f t="shared" ref="I47" ca="1" si="120">I45-I46</f>
        <v>0</v>
      </c>
      <c r="J47" s="35">
        <f t="shared" ref="J47" ca="1" si="121">J45-J46</f>
        <v>0</v>
      </c>
      <c r="K47" s="35">
        <f t="shared" ref="K47" ca="1" si="122">K45-K46</f>
        <v>0</v>
      </c>
      <c r="L47" s="35">
        <f t="shared" ref="L47" ca="1" si="123">L45-L46</f>
        <v>0</v>
      </c>
      <c r="M47" s="35">
        <f t="shared" ref="M47" ca="1" si="124">M45-M46</f>
        <v>0</v>
      </c>
      <c r="N47" s="35">
        <f t="shared" ref="N47" ca="1" si="125">N45-N46</f>
        <v>0</v>
      </c>
      <c r="O47" s="35">
        <f t="shared" ref="O47" ca="1" si="126">O45-O46</f>
        <v>0</v>
      </c>
      <c r="P47" s="35">
        <f t="shared" ref="P47" ca="1" si="127">P45-P46</f>
        <v>0</v>
      </c>
      <c r="Q47" s="95">
        <f ca="1">SUM(F47:P47)</f>
        <v>0</v>
      </c>
      <c r="R47" s="45"/>
      <c r="S47" s="94"/>
    </row>
    <row r="48" spans="1:19">
      <c r="A48" s="176"/>
      <c r="B48" s="107"/>
      <c r="C48" s="42"/>
      <c r="D48" s="200"/>
      <c r="E48" s="211" t="s">
        <v>3</v>
      </c>
      <c r="F48" s="187" t="str">
        <f ca="1">IFERROR(F47/F46,"")</f>
        <v/>
      </c>
      <c r="G48" s="103" t="str">
        <f t="shared" ref="G48" ca="1" si="128">IFERROR(G47/G46,"")</f>
        <v/>
      </c>
      <c r="H48" s="103" t="str">
        <f t="shared" ref="H48" ca="1" si="129">IFERROR(H47/H46,"")</f>
        <v/>
      </c>
      <c r="I48" s="103" t="str">
        <f t="shared" ref="I48" ca="1" si="130">IFERROR(I47/I46,"")</f>
        <v/>
      </c>
      <c r="J48" s="103" t="str">
        <f t="shared" ref="J48" ca="1" si="131">IFERROR(J47/J46,"")</f>
        <v/>
      </c>
      <c r="K48" s="103" t="str">
        <f t="shared" ref="K48" ca="1" si="132">IFERROR(K47/K46,"")</f>
        <v/>
      </c>
      <c r="L48" s="103" t="str">
        <f t="shared" ref="L48" ca="1" si="133">IFERROR(L47/L46,"")</f>
        <v/>
      </c>
      <c r="M48" s="103" t="str">
        <f t="shared" ref="M48" ca="1" si="134">IFERROR(M47/M46,"")</f>
        <v/>
      </c>
      <c r="N48" s="103" t="str">
        <f t="shared" ref="N48" ca="1" si="135">IFERROR(N47/N46,"")</f>
        <v/>
      </c>
      <c r="O48" s="103" t="str">
        <f t="shared" ref="O48" ca="1" si="136">IFERROR(O47/O46,"")</f>
        <v/>
      </c>
      <c r="P48" s="103" t="str">
        <f t="shared" ref="P48" ca="1" si="137">IFERROR(P47/P46,"")</f>
        <v/>
      </c>
      <c r="Q48" s="104" t="str">
        <f t="shared" ref="Q48" ca="1" si="138">IFERROR(Q47/Q46,"")</f>
        <v/>
      </c>
      <c r="R48" s="45"/>
      <c r="S48" s="94"/>
    </row>
    <row r="49" spans="1:19" ht="15">
      <c r="A49" s="176"/>
      <c r="B49" s="107"/>
      <c r="C49" s="42"/>
      <c r="D49" s="109" t="s">
        <v>227</v>
      </c>
      <c r="E49" s="201"/>
      <c r="F49" s="191"/>
      <c r="G49" s="191"/>
      <c r="H49" s="191"/>
      <c r="I49" s="191"/>
      <c r="J49" s="191"/>
      <c r="K49" s="191"/>
      <c r="L49" s="191"/>
      <c r="M49" s="191"/>
      <c r="N49" s="191"/>
      <c r="O49" s="191"/>
      <c r="P49" s="191"/>
      <c r="Q49" s="184"/>
      <c r="R49" s="45"/>
      <c r="S49" s="94"/>
    </row>
    <row r="50" spans="1:19">
      <c r="A50" s="176"/>
      <c r="B50" s="107"/>
      <c r="C50" s="42"/>
      <c r="D50" s="200"/>
      <c r="E50" s="211" t="s">
        <v>186</v>
      </c>
      <c r="F50" s="185">
        <f t="shared" ref="F50:P50" ca="1" si="139">F98+F146+F194+F242+F290+F338+F386+F434+F482+F530</f>
        <v>0</v>
      </c>
      <c r="G50" s="158">
        <f t="shared" ca="1" si="139"/>
        <v>0</v>
      </c>
      <c r="H50" s="158">
        <f t="shared" ca="1" si="139"/>
        <v>0</v>
      </c>
      <c r="I50" s="158">
        <f t="shared" ca="1" si="139"/>
        <v>0</v>
      </c>
      <c r="J50" s="158">
        <f t="shared" ca="1" si="139"/>
        <v>0</v>
      </c>
      <c r="K50" s="158">
        <f t="shared" ca="1" si="139"/>
        <v>0</v>
      </c>
      <c r="L50" s="158">
        <f t="shared" ca="1" si="139"/>
        <v>0</v>
      </c>
      <c r="M50" s="158">
        <f t="shared" ca="1" si="139"/>
        <v>0</v>
      </c>
      <c r="N50" s="158">
        <f t="shared" ca="1" si="139"/>
        <v>0</v>
      </c>
      <c r="O50" s="158">
        <f t="shared" ca="1" si="139"/>
        <v>0</v>
      </c>
      <c r="P50" s="158">
        <f t="shared" ca="1" si="139"/>
        <v>0</v>
      </c>
      <c r="Q50" s="92">
        <f ca="1">SUM(F50:P50)</f>
        <v>0</v>
      </c>
      <c r="R50" s="45"/>
      <c r="S50" s="94"/>
    </row>
    <row r="51" spans="1:19">
      <c r="A51" s="176"/>
      <c r="B51" s="107"/>
      <c r="C51" s="42"/>
      <c r="D51" s="200"/>
      <c r="E51" s="211" t="s">
        <v>258</v>
      </c>
      <c r="F51" s="186">
        <f t="shared" ref="F51:P51" ca="1" si="140">F99+F147+F195+F243+F291+F339+F387+F435+F483+F531</f>
        <v>0</v>
      </c>
      <c r="G51" s="156">
        <f t="shared" ca="1" si="140"/>
        <v>0</v>
      </c>
      <c r="H51" s="156">
        <f t="shared" ca="1" si="140"/>
        <v>0</v>
      </c>
      <c r="I51" s="156">
        <f t="shared" ca="1" si="140"/>
        <v>0</v>
      </c>
      <c r="J51" s="156">
        <f t="shared" ca="1" si="140"/>
        <v>0</v>
      </c>
      <c r="K51" s="156">
        <f t="shared" ca="1" si="140"/>
        <v>0</v>
      </c>
      <c r="L51" s="156">
        <f t="shared" ca="1" si="140"/>
        <v>0</v>
      </c>
      <c r="M51" s="156">
        <f t="shared" ca="1" si="140"/>
        <v>0</v>
      </c>
      <c r="N51" s="156">
        <f t="shared" ca="1" si="140"/>
        <v>0</v>
      </c>
      <c r="O51" s="156">
        <f t="shared" ca="1" si="140"/>
        <v>0</v>
      </c>
      <c r="P51" s="156">
        <f t="shared" ca="1" si="140"/>
        <v>0</v>
      </c>
      <c r="Q51" s="95">
        <f ca="1">SUM(F51:P51)</f>
        <v>0</v>
      </c>
      <c r="R51" s="45"/>
      <c r="S51" s="94"/>
    </row>
    <row r="52" spans="1:19">
      <c r="A52" s="176"/>
      <c r="B52" s="107"/>
      <c r="C52" s="42"/>
      <c r="D52" s="200"/>
      <c r="E52" s="211" t="s">
        <v>259</v>
      </c>
      <c r="F52" s="34">
        <f ca="1">F50-F51</f>
        <v>0</v>
      </c>
      <c r="G52" s="35">
        <f t="shared" ref="G52" ca="1" si="141">G50-G51</f>
        <v>0</v>
      </c>
      <c r="H52" s="35">
        <f t="shared" ref="H52" ca="1" si="142">H50-H51</f>
        <v>0</v>
      </c>
      <c r="I52" s="35">
        <f t="shared" ref="I52" ca="1" si="143">I50-I51</f>
        <v>0</v>
      </c>
      <c r="J52" s="35">
        <f t="shared" ref="J52" ca="1" si="144">J50-J51</f>
        <v>0</v>
      </c>
      <c r="K52" s="35">
        <f t="shared" ref="K52" ca="1" si="145">K50-K51</f>
        <v>0</v>
      </c>
      <c r="L52" s="35">
        <f t="shared" ref="L52" ca="1" si="146">L50-L51</f>
        <v>0</v>
      </c>
      <c r="M52" s="35">
        <f t="shared" ref="M52" ca="1" si="147">M50-M51</f>
        <v>0</v>
      </c>
      <c r="N52" s="35">
        <f t="shared" ref="N52" ca="1" si="148">N50-N51</f>
        <v>0</v>
      </c>
      <c r="O52" s="35">
        <f t="shared" ref="O52" ca="1" si="149">O50-O51</f>
        <v>0</v>
      </c>
      <c r="P52" s="35">
        <f t="shared" ref="P52" ca="1" si="150">P50-P51</f>
        <v>0</v>
      </c>
      <c r="Q52" s="95">
        <f ca="1">SUM(F52:P52)</f>
        <v>0</v>
      </c>
      <c r="R52" s="45"/>
      <c r="S52" s="94"/>
    </row>
    <row r="53" spans="1:19">
      <c r="A53" s="176"/>
      <c r="B53" s="107"/>
      <c r="C53" s="42"/>
      <c r="D53" s="200"/>
      <c r="E53" s="211" t="s">
        <v>3</v>
      </c>
      <c r="F53" s="187" t="str">
        <f ca="1">IFERROR(F52/F51,"")</f>
        <v/>
      </c>
      <c r="G53" s="103" t="str">
        <f t="shared" ref="G53" ca="1" si="151">IFERROR(G52/G51,"")</f>
        <v/>
      </c>
      <c r="H53" s="103" t="str">
        <f t="shared" ref="H53" ca="1" si="152">IFERROR(H52/H51,"")</f>
        <v/>
      </c>
      <c r="I53" s="103" t="str">
        <f t="shared" ref="I53" ca="1" si="153">IFERROR(I52/I51,"")</f>
        <v/>
      </c>
      <c r="J53" s="103" t="str">
        <f t="shared" ref="J53" ca="1" si="154">IFERROR(J52/J51,"")</f>
        <v/>
      </c>
      <c r="K53" s="103" t="str">
        <f t="shared" ref="K53" ca="1" si="155">IFERROR(K52/K51,"")</f>
        <v/>
      </c>
      <c r="L53" s="103" t="str">
        <f t="shared" ref="L53" ca="1" si="156">IFERROR(L52/L51,"")</f>
        <v/>
      </c>
      <c r="M53" s="103" t="str">
        <f t="shared" ref="M53" ca="1" si="157">IFERROR(M52/M51,"")</f>
        <v/>
      </c>
      <c r="N53" s="103" t="str">
        <f t="shared" ref="N53" ca="1" si="158">IFERROR(N52/N51,"")</f>
        <v/>
      </c>
      <c r="O53" s="103" t="str">
        <f t="shared" ref="O53" ca="1" si="159">IFERROR(O52/O51,"")</f>
        <v/>
      </c>
      <c r="P53" s="103" t="str">
        <f t="shared" ref="P53" ca="1" si="160">IFERROR(P52/P51,"")</f>
        <v/>
      </c>
      <c r="Q53" s="104" t="str">
        <f t="shared" ref="Q53" ca="1" si="161">IFERROR(Q52/Q51,"")</f>
        <v/>
      </c>
      <c r="R53" s="45"/>
      <c r="S53" s="94"/>
    </row>
    <row r="54" spans="1:19" ht="15">
      <c r="A54" s="176"/>
      <c r="B54" s="107"/>
      <c r="C54" s="42"/>
      <c r="D54" s="109" t="s">
        <v>10</v>
      </c>
      <c r="E54" s="201"/>
      <c r="F54" s="191"/>
      <c r="G54" s="191"/>
      <c r="H54" s="191"/>
      <c r="I54" s="191"/>
      <c r="J54" s="191"/>
      <c r="K54" s="191"/>
      <c r="L54" s="191"/>
      <c r="M54" s="191"/>
      <c r="N54" s="191"/>
      <c r="O54" s="191"/>
      <c r="P54" s="191"/>
      <c r="Q54" s="184"/>
      <c r="R54" s="45"/>
      <c r="S54" s="94"/>
    </row>
    <row r="55" spans="1:19">
      <c r="A55" s="176"/>
      <c r="B55" s="107"/>
      <c r="C55" s="42"/>
      <c r="D55" s="200"/>
      <c r="E55" s="211" t="s">
        <v>186</v>
      </c>
      <c r="F55" s="32">
        <f t="shared" ref="F55:P55" ca="1" si="162">F103+F151+F199+F247+F295+F343+F391+F439+F487+F535</f>
        <v>0</v>
      </c>
      <c r="G55" s="33">
        <f t="shared" ca="1" si="162"/>
        <v>0</v>
      </c>
      <c r="H55" s="33">
        <f t="shared" ca="1" si="162"/>
        <v>0</v>
      </c>
      <c r="I55" s="33">
        <f t="shared" ca="1" si="162"/>
        <v>0</v>
      </c>
      <c r="J55" s="33">
        <f t="shared" ca="1" si="162"/>
        <v>0</v>
      </c>
      <c r="K55" s="33">
        <f t="shared" ca="1" si="162"/>
        <v>0</v>
      </c>
      <c r="L55" s="33">
        <f t="shared" ca="1" si="162"/>
        <v>0</v>
      </c>
      <c r="M55" s="33">
        <f t="shared" ca="1" si="162"/>
        <v>0</v>
      </c>
      <c r="N55" s="33">
        <f t="shared" ca="1" si="162"/>
        <v>0</v>
      </c>
      <c r="O55" s="33">
        <f t="shared" ca="1" si="162"/>
        <v>0</v>
      </c>
      <c r="P55" s="33">
        <f t="shared" ca="1" si="162"/>
        <v>0</v>
      </c>
      <c r="Q55" s="92">
        <f ca="1">SUM(F55:P55)</f>
        <v>0</v>
      </c>
      <c r="R55" s="45"/>
      <c r="S55" s="94"/>
    </row>
    <row r="56" spans="1:19">
      <c r="A56" s="176"/>
      <c r="B56" s="107"/>
      <c r="C56" s="42"/>
      <c r="D56" s="200"/>
      <c r="E56" s="211" t="s">
        <v>258</v>
      </c>
      <c r="F56" s="34">
        <f t="shared" ref="F56:P56" ca="1" si="163">F104+F152+F200+F248+F296+F344+F392+F440+F488+F536</f>
        <v>0</v>
      </c>
      <c r="G56" s="35">
        <f t="shared" ca="1" si="163"/>
        <v>0</v>
      </c>
      <c r="H56" s="35">
        <f t="shared" ca="1" si="163"/>
        <v>0</v>
      </c>
      <c r="I56" s="35">
        <f t="shared" ca="1" si="163"/>
        <v>0</v>
      </c>
      <c r="J56" s="35">
        <f t="shared" ca="1" si="163"/>
        <v>0</v>
      </c>
      <c r="K56" s="35">
        <f t="shared" ca="1" si="163"/>
        <v>0</v>
      </c>
      <c r="L56" s="35">
        <f t="shared" ca="1" si="163"/>
        <v>0</v>
      </c>
      <c r="M56" s="35">
        <f t="shared" ca="1" si="163"/>
        <v>0</v>
      </c>
      <c r="N56" s="35">
        <f t="shared" ca="1" si="163"/>
        <v>0</v>
      </c>
      <c r="O56" s="35">
        <f t="shared" ca="1" si="163"/>
        <v>0</v>
      </c>
      <c r="P56" s="35">
        <f t="shared" ca="1" si="163"/>
        <v>0</v>
      </c>
      <c r="Q56" s="95">
        <f ca="1">SUM(F56:P56)</f>
        <v>0</v>
      </c>
      <c r="R56" s="45"/>
      <c r="S56" s="94"/>
    </row>
    <row r="57" spans="1:19">
      <c r="A57" s="176"/>
      <c r="B57" s="107"/>
      <c r="C57" s="42"/>
      <c r="D57" s="200"/>
      <c r="E57" s="211" t="s">
        <v>259</v>
      </c>
      <c r="F57" s="34">
        <f ca="1">F55-F56</f>
        <v>0</v>
      </c>
      <c r="G57" s="35">
        <f t="shared" ref="G57" ca="1" si="164">G55-G56</f>
        <v>0</v>
      </c>
      <c r="H57" s="35">
        <f t="shared" ref="H57" ca="1" si="165">H55-H56</f>
        <v>0</v>
      </c>
      <c r="I57" s="35">
        <f t="shared" ref="I57" ca="1" si="166">I55-I56</f>
        <v>0</v>
      </c>
      <c r="J57" s="35">
        <f t="shared" ref="J57" ca="1" si="167">J55-J56</f>
        <v>0</v>
      </c>
      <c r="K57" s="35">
        <f t="shared" ref="K57" ca="1" si="168">K55-K56</f>
        <v>0</v>
      </c>
      <c r="L57" s="35">
        <f t="shared" ref="L57" ca="1" si="169">L55-L56</f>
        <v>0</v>
      </c>
      <c r="M57" s="35">
        <f t="shared" ref="M57" ca="1" si="170">M55-M56</f>
        <v>0</v>
      </c>
      <c r="N57" s="35">
        <f t="shared" ref="N57" ca="1" si="171">N55-N56</f>
        <v>0</v>
      </c>
      <c r="O57" s="35">
        <f t="shared" ref="O57" ca="1" si="172">O55-O56</f>
        <v>0</v>
      </c>
      <c r="P57" s="35">
        <f t="shared" ref="P57" ca="1" si="173">P55-P56</f>
        <v>0</v>
      </c>
      <c r="Q57" s="95">
        <f ca="1">SUM(F57:P57)</f>
        <v>0</v>
      </c>
      <c r="R57" s="45"/>
      <c r="S57" s="94"/>
    </row>
    <row r="58" spans="1:19">
      <c r="A58" s="176"/>
      <c r="B58" s="107"/>
      <c r="C58" s="42"/>
      <c r="D58" s="202"/>
      <c r="E58" s="212" t="s">
        <v>3</v>
      </c>
      <c r="F58" s="187" t="str">
        <f ca="1">IFERROR(F57/F56,"")</f>
        <v/>
      </c>
      <c r="G58" s="103" t="str">
        <f t="shared" ref="G58" ca="1" si="174">IFERROR(G57/G56,"")</f>
        <v/>
      </c>
      <c r="H58" s="103" t="str">
        <f t="shared" ref="H58" ca="1" si="175">IFERROR(H57/H56,"")</f>
        <v/>
      </c>
      <c r="I58" s="103" t="str">
        <f t="shared" ref="I58" ca="1" si="176">IFERROR(I57/I56,"")</f>
        <v/>
      </c>
      <c r="J58" s="103" t="str">
        <f t="shared" ref="J58" ca="1" si="177">IFERROR(J57/J56,"")</f>
        <v/>
      </c>
      <c r="K58" s="103" t="str">
        <f t="shared" ref="K58" ca="1" si="178">IFERROR(K57/K56,"")</f>
        <v/>
      </c>
      <c r="L58" s="103" t="str">
        <f t="shared" ref="L58" ca="1" si="179">IFERROR(L57/L56,"")</f>
        <v/>
      </c>
      <c r="M58" s="103" t="str">
        <f t="shared" ref="M58" ca="1" si="180">IFERROR(M57/M56,"")</f>
        <v/>
      </c>
      <c r="N58" s="103" t="str">
        <f t="shared" ref="N58" ca="1" si="181">IFERROR(N57/N56,"")</f>
        <v/>
      </c>
      <c r="O58" s="103" t="str">
        <f t="shared" ref="O58" ca="1" si="182">IFERROR(O57/O56,"")</f>
        <v/>
      </c>
      <c r="P58" s="103" t="str">
        <f t="shared" ref="P58" ca="1" si="183">IFERROR(P57/P56,"")</f>
        <v/>
      </c>
      <c r="Q58" s="104" t="str">
        <f t="shared" ref="Q58" ca="1" si="184">IFERROR(Q57/Q56,"")</f>
        <v/>
      </c>
      <c r="R58" s="45"/>
      <c r="S58" s="94"/>
    </row>
    <row r="59" spans="1:19">
      <c r="A59" s="176"/>
      <c r="B59" s="107"/>
      <c r="C59" s="96"/>
      <c r="D59" s="90"/>
      <c r="E59" s="90"/>
      <c r="F59" s="90"/>
      <c r="G59" s="90"/>
      <c r="H59" s="90"/>
      <c r="I59" s="90"/>
      <c r="J59" s="90"/>
      <c r="K59" s="90"/>
      <c r="L59" s="90"/>
      <c r="M59" s="90"/>
      <c r="N59" s="90"/>
      <c r="O59" s="90"/>
      <c r="P59" s="90"/>
      <c r="Q59" s="93"/>
      <c r="R59" s="97"/>
      <c r="S59" s="89"/>
    </row>
    <row r="60" spans="1:19" ht="6.75" customHeight="1">
      <c r="A60" s="176"/>
      <c r="B60" s="107"/>
      <c r="C60" s="50"/>
      <c r="D60" s="51"/>
      <c r="E60" s="51"/>
      <c r="F60" s="51"/>
      <c r="G60" s="51"/>
      <c r="H60" s="51"/>
      <c r="I60" s="51"/>
      <c r="J60" s="51"/>
      <c r="K60" s="51"/>
      <c r="L60" s="51"/>
      <c r="M60" s="51"/>
      <c r="N60" s="51"/>
      <c r="O60" s="51"/>
      <c r="P60" s="51"/>
      <c r="Q60" s="52"/>
      <c r="R60" s="53"/>
      <c r="S60" s="89"/>
    </row>
    <row r="61" spans="1:19">
      <c r="A61" s="176"/>
      <c r="B61" s="107"/>
      <c r="C61" s="42"/>
      <c r="D61" s="14"/>
      <c r="E61" s="14"/>
      <c r="F61" s="14"/>
      <c r="G61" s="14"/>
      <c r="H61" s="14"/>
      <c r="I61" s="14"/>
      <c r="J61" s="14"/>
      <c r="K61" s="14"/>
      <c r="L61" s="14"/>
      <c r="M61" s="14"/>
      <c r="N61" s="14"/>
      <c r="O61" s="14"/>
      <c r="P61" s="14"/>
      <c r="Q61" s="16"/>
      <c r="R61" s="45"/>
      <c r="S61" s="89"/>
    </row>
    <row r="62" spans="1:19" ht="15">
      <c r="A62" s="176"/>
      <c r="B62" s="107"/>
      <c r="C62" s="42"/>
      <c r="D62" s="77" t="s">
        <v>1</v>
      </c>
      <c r="E62" s="79"/>
      <c r="F62" s="289">
        <f>INFO!$E$23</f>
        <v>0</v>
      </c>
      <c r="G62" s="290"/>
      <c r="H62" s="289">
        <f>INFO!$G$23</f>
        <v>0</v>
      </c>
      <c r="I62" s="291"/>
      <c r="J62" s="291"/>
      <c r="K62" s="291"/>
      <c r="L62" s="291"/>
      <c r="M62" s="291"/>
      <c r="N62" s="291"/>
      <c r="O62" s="291"/>
      <c r="P62" s="291"/>
      <c r="Q62" s="290"/>
      <c r="R62" s="45"/>
      <c r="S62" s="89"/>
    </row>
    <row r="63" spans="1:19" ht="15">
      <c r="A63" s="176"/>
      <c r="B63" s="107"/>
      <c r="C63" s="42"/>
      <c r="D63" s="77" t="s">
        <v>181</v>
      </c>
      <c r="E63" s="79"/>
      <c r="F63" s="85" t="s">
        <v>182</v>
      </c>
      <c r="G63" s="141">
        <f>INFO!$F$24</f>
        <v>0</v>
      </c>
      <c r="H63" s="85" t="s">
        <v>183</v>
      </c>
      <c r="I63" s="141">
        <f>INFO!$H$24</f>
        <v>0</v>
      </c>
      <c r="J63" s="86"/>
      <c r="K63" s="87"/>
      <c r="L63" s="87"/>
      <c r="M63" s="87"/>
      <c r="N63" s="87"/>
      <c r="O63" s="87"/>
      <c r="P63" s="87"/>
      <c r="Q63" s="88"/>
      <c r="R63" s="45"/>
      <c r="S63" s="89"/>
    </row>
    <row r="64" spans="1:19" ht="15">
      <c r="A64" s="176"/>
      <c r="B64" s="107"/>
      <c r="C64" s="42"/>
      <c r="D64" s="195" t="s">
        <v>334</v>
      </c>
      <c r="E64" s="195"/>
      <c r="F64" s="195"/>
      <c r="G64" s="195"/>
      <c r="H64" s="195"/>
      <c r="I64" s="195"/>
      <c r="J64" s="195"/>
      <c r="K64" s="195"/>
      <c r="L64" s="195"/>
      <c r="M64" s="195"/>
      <c r="N64" s="195"/>
      <c r="O64" s="195"/>
      <c r="P64" s="195"/>
      <c r="Q64" s="196"/>
      <c r="R64" s="45"/>
      <c r="S64" s="89"/>
    </row>
    <row r="65" spans="1:19" ht="15">
      <c r="A65" s="176"/>
      <c r="B65" s="107"/>
      <c r="C65" s="42"/>
      <c r="D65" s="204" t="s">
        <v>254</v>
      </c>
      <c r="E65" s="204"/>
      <c r="F65" s="195"/>
      <c r="G65" s="195"/>
      <c r="H65" s="195"/>
      <c r="I65" s="195"/>
      <c r="J65" s="195"/>
      <c r="K65" s="195"/>
      <c r="L65" s="195"/>
      <c r="M65" s="195"/>
      <c r="N65" s="195"/>
      <c r="O65" s="195"/>
      <c r="P65" s="195"/>
      <c r="Q65" s="196"/>
      <c r="R65" s="45"/>
      <c r="S65" s="89"/>
    </row>
    <row r="66" spans="1:19" ht="15">
      <c r="A66" s="176"/>
      <c r="B66" s="107"/>
      <c r="C66" s="42"/>
      <c r="D66" s="14"/>
      <c r="E66" s="31"/>
      <c r="F66" s="28">
        <v>2018</v>
      </c>
      <c r="G66" s="28">
        <f>F66+1</f>
        <v>2019</v>
      </c>
      <c r="H66" s="28">
        <f>G66+1</f>
        <v>2020</v>
      </c>
      <c r="I66" s="28">
        <f>H66+1</f>
        <v>2021</v>
      </c>
      <c r="J66" s="28">
        <f>I66+1</f>
        <v>2022</v>
      </c>
      <c r="K66" s="28">
        <f t="shared" ref="K66:O66" si="185">J66+1</f>
        <v>2023</v>
      </c>
      <c r="L66" s="28">
        <f t="shared" si="185"/>
        <v>2024</v>
      </c>
      <c r="M66" s="28">
        <f t="shared" si="185"/>
        <v>2025</v>
      </c>
      <c r="N66" s="28">
        <f t="shared" si="185"/>
        <v>2026</v>
      </c>
      <c r="O66" s="28">
        <f t="shared" si="185"/>
        <v>2027</v>
      </c>
      <c r="P66" s="112" t="s">
        <v>328</v>
      </c>
      <c r="Q66" s="91" t="s">
        <v>255</v>
      </c>
      <c r="R66" s="45"/>
      <c r="S66" s="89"/>
    </row>
    <row r="67" spans="1:19" ht="15">
      <c r="A67" s="176"/>
      <c r="B67" s="107"/>
      <c r="C67" s="42"/>
      <c r="D67" s="203" t="s">
        <v>211</v>
      </c>
      <c r="E67" s="199"/>
      <c r="F67" s="101"/>
      <c r="G67" s="101"/>
      <c r="H67" s="101"/>
      <c r="I67" s="101"/>
      <c r="J67" s="101"/>
      <c r="K67" s="101"/>
      <c r="L67" s="101"/>
      <c r="M67" s="101"/>
      <c r="N67" s="101"/>
      <c r="O67" s="101"/>
      <c r="P67" s="101"/>
      <c r="Q67" s="183"/>
      <c r="R67" s="45"/>
      <c r="S67" s="89"/>
    </row>
    <row r="68" spans="1:19">
      <c r="A68" s="177">
        <v>0</v>
      </c>
      <c r="B68" s="108">
        <v>0</v>
      </c>
      <c r="C68" s="42"/>
      <c r="D68" s="200"/>
      <c r="E68" s="211" t="s">
        <v>186</v>
      </c>
      <c r="F68" s="185">
        <f ca="1">OFFSET('P&amp;L IFRS 17'!E$36,$A68,0)</f>
        <v>0</v>
      </c>
      <c r="G68" s="158">
        <f ca="1">OFFSET('P&amp;L IFRS 17'!F$36,$A68,0)</f>
        <v>0</v>
      </c>
      <c r="H68" s="158">
        <f ca="1">OFFSET('P&amp;L IFRS 17'!G$36,$A68,0)</f>
        <v>0</v>
      </c>
      <c r="I68" s="158">
        <f ca="1">OFFSET('P&amp;L IFRS 17'!H$36,$A68,0)</f>
        <v>0</v>
      </c>
      <c r="J68" s="158">
        <f ca="1">OFFSET('P&amp;L IFRS 17'!I$36,$A68,0)</f>
        <v>0</v>
      </c>
      <c r="K68" s="158">
        <f ca="1">OFFSET('P&amp;L IFRS 17'!J$36,$A68,0)</f>
        <v>0</v>
      </c>
      <c r="L68" s="158">
        <f ca="1">OFFSET('P&amp;L IFRS 17'!K$36,$A68,0)</f>
        <v>0</v>
      </c>
      <c r="M68" s="158">
        <f ca="1">OFFSET('P&amp;L IFRS 17'!L$36,$A68,0)</f>
        <v>0</v>
      </c>
      <c r="N68" s="158">
        <f ca="1">OFFSET('P&amp;L IFRS 17'!M$36,$A68,0)</f>
        <v>0</v>
      </c>
      <c r="O68" s="158">
        <f ca="1">OFFSET('P&amp;L IFRS 17'!N$36,$A68,0)</f>
        <v>0</v>
      </c>
      <c r="P68" s="158">
        <f ca="1">OFFSET('P&amp;L IFRS 17'!O$36,$A68,0)</f>
        <v>0</v>
      </c>
      <c r="Q68" s="92">
        <f ca="1">OFFSET('P&amp;L IFRS 17'!P$36,$A68,0)</f>
        <v>0</v>
      </c>
      <c r="R68" s="45"/>
      <c r="S68" s="89"/>
    </row>
    <row r="69" spans="1:19">
      <c r="A69" s="177">
        <v>0</v>
      </c>
      <c r="B69" s="108">
        <v>0</v>
      </c>
      <c r="C69" s="42"/>
      <c r="D69" s="200"/>
      <c r="E69" s="211" t="s">
        <v>258</v>
      </c>
      <c r="F69" s="186">
        <f ca="1">OFFSET('P&amp;L IFRS 4'!F$50,$A69,0)+OFFSET('P&amp;L IFRS 4'!F$53,$A69,0)</f>
        <v>0</v>
      </c>
      <c r="G69" s="156">
        <f ca="1">OFFSET('P&amp;L IFRS 4'!G$50,$A69,0)+OFFSET('P&amp;L IFRS 4'!G$53,$A69,0)</f>
        <v>0</v>
      </c>
      <c r="H69" s="156">
        <f ca="1">OFFSET('P&amp;L IFRS 4'!H$50,$A69,0)+OFFSET('P&amp;L IFRS 4'!H$53,$A69,0)</f>
        <v>0</v>
      </c>
      <c r="I69" s="156">
        <f ca="1">OFFSET('P&amp;L IFRS 4'!I$50,$A69,0)+OFFSET('P&amp;L IFRS 4'!I$53,$A69,0)</f>
        <v>0</v>
      </c>
      <c r="J69" s="156">
        <f ca="1">OFFSET('P&amp;L IFRS 4'!J$50,$A69,0)+OFFSET('P&amp;L IFRS 4'!J$53,$A69,0)</f>
        <v>0</v>
      </c>
      <c r="K69" s="156">
        <f ca="1">OFFSET('P&amp;L IFRS 4'!K$50,$A69,0)+OFFSET('P&amp;L IFRS 4'!K$53,$A69,0)</f>
        <v>0</v>
      </c>
      <c r="L69" s="156">
        <f ca="1">OFFSET('P&amp;L IFRS 4'!L$50,$A69,0)+OFFSET('P&amp;L IFRS 4'!L$53,$A69,0)</f>
        <v>0</v>
      </c>
      <c r="M69" s="156">
        <f ca="1">OFFSET('P&amp;L IFRS 4'!M$50,$A69,0)+OFFSET('P&amp;L IFRS 4'!M$53,$A69,0)</f>
        <v>0</v>
      </c>
      <c r="N69" s="156">
        <f ca="1">OFFSET('P&amp;L IFRS 4'!N$50,$A69,0)+OFFSET('P&amp;L IFRS 4'!N$53,$A69,0)</f>
        <v>0</v>
      </c>
      <c r="O69" s="156">
        <f ca="1">OFFSET('P&amp;L IFRS 4'!O$50,$A69,0)+OFFSET('P&amp;L IFRS 4'!O$53,$A69,0)</f>
        <v>0</v>
      </c>
      <c r="P69" s="156">
        <f ca="1">OFFSET('P&amp;L IFRS 4'!P$50,$A69,0)+OFFSET('P&amp;L IFRS 4'!P$53,$A69,0)</f>
        <v>0</v>
      </c>
      <c r="Q69" s="95">
        <f ca="1">OFFSET('P&amp;L IFRS 4'!Q$50,$A69,0)+OFFSET('P&amp;L IFRS 4'!Q$53,$A69,0)</f>
        <v>0</v>
      </c>
      <c r="R69" s="45"/>
      <c r="S69" s="89"/>
    </row>
    <row r="70" spans="1:19">
      <c r="A70" s="177"/>
      <c r="B70" s="108">
        <v>0</v>
      </c>
      <c r="C70" s="42"/>
      <c r="D70" s="200"/>
      <c r="E70" s="211" t="s">
        <v>259</v>
      </c>
      <c r="F70" s="34">
        <f ca="1">F68-F69</f>
        <v>0</v>
      </c>
      <c r="G70" s="35">
        <f t="shared" ref="G70:P70" ca="1" si="186">G68-G69</f>
        <v>0</v>
      </c>
      <c r="H70" s="35">
        <f t="shared" ca="1" si="186"/>
        <v>0</v>
      </c>
      <c r="I70" s="35">
        <f t="shared" ca="1" si="186"/>
        <v>0</v>
      </c>
      <c r="J70" s="35">
        <f t="shared" ca="1" si="186"/>
        <v>0</v>
      </c>
      <c r="K70" s="35">
        <f t="shared" ca="1" si="186"/>
        <v>0</v>
      </c>
      <c r="L70" s="35">
        <f t="shared" ca="1" si="186"/>
        <v>0</v>
      </c>
      <c r="M70" s="35">
        <f t="shared" ca="1" si="186"/>
        <v>0</v>
      </c>
      <c r="N70" s="35">
        <f t="shared" ca="1" si="186"/>
        <v>0</v>
      </c>
      <c r="O70" s="35">
        <f t="shared" ca="1" si="186"/>
        <v>0</v>
      </c>
      <c r="P70" s="35">
        <f t="shared" ca="1" si="186"/>
        <v>0</v>
      </c>
      <c r="Q70" s="95">
        <f ca="1">SUM(F70:P70)</f>
        <v>0</v>
      </c>
      <c r="R70" s="45"/>
      <c r="S70" s="89"/>
    </row>
    <row r="71" spans="1:19">
      <c r="A71" s="177"/>
      <c r="B71" s="108">
        <v>0</v>
      </c>
      <c r="C71" s="42"/>
      <c r="D71" s="200"/>
      <c r="E71" s="211" t="s">
        <v>3</v>
      </c>
      <c r="F71" s="187" t="str">
        <f ca="1">IFERROR(F70/F69,"")</f>
        <v/>
      </c>
      <c r="G71" s="103" t="str">
        <f t="shared" ref="G71:P71" ca="1" si="187">IFERROR(G70/G69,"")</f>
        <v/>
      </c>
      <c r="H71" s="103" t="str">
        <f t="shared" ca="1" si="187"/>
        <v/>
      </c>
      <c r="I71" s="103" t="str">
        <f t="shared" ca="1" si="187"/>
        <v/>
      </c>
      <c r="J71" s="103" t="str">
        <f t="shared" ca="1" si="187"/>
        <v/>
      </c>
      <c r="K71" s="103" t="str">
        <f t="shared" ca="1" si="187"/>
        <v/>
      </c>
      <c r="L71" s="103" t="str">
        <f t="shared" ca="1" si="187"/>
        <v/>
      </c>
      <c r="M71" s="103" t="str">
        <f t="shared" ca="1" si="187"/>
        <v/>
      </c>
      <c r="N71" s="103" t="str">
        <f t="shared" ca="1" si="187"/>
        <v/>
      </c>
      <c r="O71" s="103" t="str">
        <f t="shared" ca="1" si="187"/>
        <v/>
      </c>
      <c r="P71" s="103" t="str">
        <f t="shared" ca="1" si="187"/>
        <v/>
      </c>
      <c r="Q71" s="104" t="str">
        <f t="shared" ref="Q71" ca="1" si="188">IFERROR(Q70/Q69,"")</f>
        <v/>
      </c>
      <c r="R71" s="45"/>
      <c r="S71" s="89"/>
    </row>
    <row r="72" spans="1:19" ht="15">
      <c r="A72" s="177"/>
      <c r="B72" s="108">
        <v>0</v>
      </c>
      <c r="C72" s="42"/>
      <c r="D72" s="109" t="s">
        <v>214</v>
      </c>
      <c r="E72" s="201"/>
      <c r="F72" s="102"/>
      <c r="G72" s="102"/>
      <c r="H72" s="102"/>
      <c r="I72" s="102"/>
      <c r="J72" s="102"/>
      <c r="K72" s="102"/>
      <c r="L72" s="102"/>
      <c r="M72" s="102"/>
      <c r="N72" s="102"/>
      <c r="O72" s="102"/>
      <c r="P72" s="102"/>
      <c r="Q72" s="184"/>
      <c r="R72" s="45"/>
      <c r="S72" s="89"/>
    </row>
    <row r="73" spans="1:19">
      <c r="A73" s="177">
        <v>0</v>
      </c>
      <c r="B73" s="108">
        <v>0</v>
      </c>
      <c r="C73" s="42"/>
      <c r="D73" s="200"/>
      <c r="E73" s="211" t="s">
        <v>186</v>
      </c>
      <c r="F73" s="185">
        <f ca="1">OFFSET('P&amp;L IFRS 17'!E$37,$A73,0)</f>
        <v>0</v>
      </c>
      <c r="G73" s="158">
        <f ca="1">OFFSET('P&amp;L IFRS 17'!F$37,$A73,0)</f>
        <v>0</v>
      </c>
      <c r="H73" s="158">
        <f ca="1">OFFSET('P&amp;L IFRS 17'!G$37,$A73,0)</f>
        <v>0</v>
      </c>
      <c r="I73" s="158">
        <f ca="1">OFFSET('P&amp;L IFRS 17'!H$37,$A73,0)</f>
        <v>0</v>
      </c>
      <c r="J73" s="158">
        <f ca="1">OFFSET('P&amp;L IFRS 17'!I$37,$A73,0)</f>
        <v>0</v>
      </c>
      <c r="K73" s="158">
        <f ca="1">OFFSET('P&amp;L IFRS 17'!J$37,$A73,0)</f>
        <v>0</v>
      </c>
      <c r="L73" s="158">
        <f ca="1">OFFSET('P&amp;L IFRS 17'!K$37,$A73,0)</f>
        <v>0</v>
      </c>
      <c r="M73" s="158">
        <f ca="1">OFFSET('P&amp;L IFRS 17'!L$37,$A73,0)</f>
        <v>0</v>
      </c>
      <c r="N73" s="158">
        <f ca="1">OFFSET('P&amp;L IFRS 17'!M$37,$A73,0)</f>
        <v>0</v>
      </c>
      <c r="O73" s="158">
        <f ca="1">OFFSET('P&amp;L IFRS 17'!N$37,$A73,0)</f>
        <v>0</v>
      </c>
      <c r="P73" s="158">
        <f ca="1">OFFSET('P&amp;L IFRS 17'!O$37,$A73,0)</f>
        <v>0</v>
      </c>
      <c r="Q73" s="92">
        <f ca="1">OFFSET('P&amp;L IFRS 17'!P$37,$A73,0)</f>
        <v>0</v>
      </c>
      <c r="R73" s="45"/>
      <c r="S73" s="89"/>
    </row>
    <row r="74" spans="1:19">
      <c r="A74" s="177">
        <v>0</v>
      </c>
      <c r="B74" s="108">
        <v>0</v>
      </c>
      <c r="C74" s="42"/>
      <c r="D74" s="200"/>
      <c r="E74" s="211" t="s">
        <v>258</v>
      </c>
      <c r="F74" s="186">
        <f ca="1">OFFSET('P&amp;L IFRS 4'!F$56,$A74,0)+OFFSET('P&amp;L IFRS 4'!F$59,$A74,0)+OFFSET('P&amp;L IFRS 4'!F$62,$A74,0)+OFFSET('P&amp;L IFRS 4'!F$64,$A74,0)</f>
        <v>0</v>
      </c>
      <c r="G74" s="156">
        <f ca="1">OFFSET('P&amp;L IFRS 4'!G$56,$A74,0)+OFFSET('P&amp;L IFRS 4'!G$59,$A74,0)+OFFSET('P&amp;L IFRS 4'!G$62,$A74,0)+OFFSET('P&amp;L IFRS 4'!G$64,$A74,0)</f>
        <v>0</v>
      </c>
      <c r="H74" s="156">
        <f ca="1">OFFSET('P&amp;L IFRS 4'!H$56,$A74,0)+OFFSET('P&amp;L IFRS 4'!H$59,$A74,0)+OFFSET('P&amp;L IFRS 4'!H$62,$A74,0)+OFFSET('P&amp;L IFRS 4'!H$64,$A74,0)</f>
        <v>0</v>
      </c>
      <c r="I74" s="156">
        <f ca="1">OFFSET('P&amp;L IFRS 4'!I$56,$A74,0)+OFFSET('P&amp;L IFRS 4'!I$59,$A74,0)+OFFSET('P&amp;L IFRS 4'!I$62,$A74,0)+OFFSET('P&amp;L IFRS 4'!I$64,$A74,0)</f>
        <v>0</v>
      </c>
      <c r="J74" s="156">
        <f ca="1">OFFSET('P&amp;L IFRS 4'!J$56,$A74,0)+OFFSET('P&amp;L IFRS 4'!J$59,$A74,0)+OFFSET('P&amp;L IFRS 4'!J$62,$A74,0)+OFFSET('P&amp;L IFRS 4'!J$64,$A74,0)</f>
        <v>0</v>
      </c>
      <c r="K74" s="156">
        <f ca="1">OFFSET('P&amp;L IFRS 4'!K$56,$A74,0)+OFFSET('P&amp;L IFRS 4'!K$59,$A74,0)+OFFSET('P&amp;L IFRS 4'!K$62,$A74,0)+OFFSET('P&amp;L IFRS 4'!K$64,$A74,0)</f>
        <v>0</v>
      </c>
      <c r="L74" s="156">
        <f ca="1">OFFSET('P&amp;L IFRS 4'!L$56,$A74,0)+OFFSET('P&amp;L IFRS 4'!L$59,$A74,0)+OFFSET('P&amp;L IFRS 4'!L$62,$A74,0)+OFFSET('P&amp;L IFRS 4'!L$64,$A74,0)</f>
        <v>0</v>
      </c>
      <c r="M74" s="156">
        <f ca="1">OFFSET('P&amp;L IFRS 4'!M$56,$A74,0)+OFFSET('P&amp;L IFRS 4'!M$59,$A74,0)+OFFSET('P&amp;L IFRS 4'!M$62,$A74,0)+OFFSET('P&amp;L IFRS 4'!M$64,$A74,0)</f>
        <v>0</v>
      </c>
      <c r="N74" s="156">
        <f ca="1">OFFSET('P&amp;L IFRS 4'!N$56,$A74,0)+OFFSET('P&amp;L IFRS 4'!N$59,$A74,0)+OFFSET('P&amp;L IFRS 4'!N$62,$A74,0)+OFFSET('P&amp;L IFRS 4'!N$64,$A74,0)</f>
        <v>0</v>
      </c>
      <c r="O74" s="156">
        <f ca="1">OFFSET('P&amp;L IFRS 4'!O$56,$A74,0)+OFFSET('P&amp;L IFRS 4'!O$59,$A74,0)+OFFSET('P&amp;L IFRS 4'!O$62,$A74,0)+OFFSET('P&amp;L IFRS 4'!O$64,$A74,0)</f>
        <v>0</v>
      </c>
      <c r="P74" s="156">
        <f ca="1">OFFSET('P&amp;L IFRS 4'!P$56,$A74,0)+OFFSET('P&amp;L IFRS 4'!P$59,$A74,0)+OFFSET('P&amp;L IFRS 4'!P$62,$A74,0)+OFFSET('P&amp;L IFRS 4'!P$64,$A74,0)</f>
        <v>0</v>
      </c>
      <c r="Q74" s="95">
        <f ca="1">OFFSET('P&amp;L IFRS 4'!Q$56,$A74,0)+OFFSET('P&amp;L IFRS 4'!Q$59,$A74,0)+OFFSET('P&amp;L IFRS 4'!Q$62,$A74,0)+OFFSET('P&amp;L IFRS 4'!Q$64,$A74,0)</f>
        <v>0</v>
      </c>
      <c r="R74" s="45"/>
      <c r="S74" s="89"/>
    </row>
    <row r="75" spans="1:19">
      <c r="A75" s="177"/>
      <c r="B75" s="108">
        <v>0</v>
      </c>
      <c r="C75" s="42"/>
      <c r="D75" s="200"/>
      <c r="E75" s="211" t="s">
        <v>259</v>
      </c>
      <c r="F75" s="34">
        <f ca="1">F73-F74</f>
        <v>0</v>
      </c>
      <c r="G75" s="35">
        <f t="shared" ref="G75" ca="1" si="189">G73-G74</f>
        <v>0</v>
      </c>
      <c r="H75" s="35">
        <f t="shared" ref="H75" ca="1" si="190">H73-H74</f>
        <v>0</v>
      </c>
      <c r="I75" s="35">
        <f t="shared" ref="I75" ca="1" si="191">I73-I74</f>
        <v>0</v>
      </c>
      <c r="J75" s="35">
        <f t="shared" ref="J75" ca="1" si="192">J73-J74</f>
        <v>0</v>
      </c>
      <c r="K75" s="35">
        <f t="shared" ref="K75" ca="1" si="193">K73-K74</f>
        <v>0</v>
      </c>
      <c r="L75" s="35">
        <f t="shared" ref="L75" ca="1" si="194">L73-L74</f>
        <v>0</v>
      </c>
      <c r="M75" s="35">
        <f t="shared" ref="M75" ca="1" si="195">M73-M74</f>
        <v>0</v>
      </c>
      <c r="N75" s="35">
        <f t="shared" ref="N75" ca="1" si="196">N73-N74</f>
        <v>0</v>
      </c>
      <c r="O75" s="35">
        <f t="shared" ref="O75" ca="1" si="197">O73-O74</f>
        <v>0</v>
      </c>
      <c r="P75" s="35">
        <f t="shared" ref="P75" ca="1" si="198">P73-P74</f>
        <v>0</v>
      </c>
      <c r="Q75" s="95">
        <f ca="1">SUM(F75:P75)</f>
        <v>0</v>
      </c>
      <c r="R75" s="45"/>
      <c r="S75" s="89"/>
    </row>
    <row r="76" spans="1:19">
      <c r="A76" s="177"/>
      <c r="B76" s="108">
        <v>0</v>
      </c>
      <c r="C76" s="42"/>
      <c r="D76" s="200"/>
      <c r="E76" s="211" t="s">
        <v>3</v>
      </c>
      <c r="F76" s="187" t="str">
        <f ca="1">IFERROR(F75/F74,"")</f>
        <v/>
      </c>
      <c r="G76" s="103" t="str">
        <f t="shared" ref="G76" ca="1" si="199">IFERROR(G75/G74,"")</f>
        <v/>
      </c>
      <c r="H76" s="103" t="str">
        <f t="shared" ref="H76" ca="1" si="200">IFERROR(H75/H74,"")</f>
        <v/>
      </c>
      <c r="I76" s="103" t="str">
        <f t="shared" ref="I76" ca="1" si="201">IFERROR(I75/I74,"")</f>
        <v/>
      </c>
      <c r="J76" s="103" t="str">
        <f t="shared" ref="J76" ca="1" si="202">IFERROR(J75/J74,"")</f>
        <v/>
      </c>
      <c r="K76" s="103" t="str">
        <f t="shared" ref="K76" ca="1" si="203">IFERROR(K75/K74,"")</f>
        <v/>
      </c>
      <c r="L76" s="103" t="str">
        <f t="shared" ref="L76" ca="1" si="204">IFERROR(L75/L74,"")</f>
        <v/>
      </c>
      <c r="M76" s="103" t="str">
        <f t="shared" ref="M76" ca="1" si="205">IFERROR(M75/M74,"")</f>
        <v/>
      </c>
      <c r="N76" s="103" t="str">
        <f t="shared" ref="N76" ca="1" si="206">IFERROR(N75/N74,"")</f>
        <v/>
      </c>
      <c r="O76" s="103" t="str">
        <f t="shared" ref="O76" ca="1" si="207">IFERROR(O75/O74,"")</f>
        <v/>
      </c>
      <c r="P76" s="103" t="str">
        <f t="shared" ref="P76:Q76" ca="1" si="208">IFERROR(P75/P74,"")</f>
        <v/>
      </c>
      <c r="Q76" s="104" t="str">
        <f t="shared" ca="1" si="208"/>
        <v/>
      </c>
      <c r="R76" s="45"/>
      <c r="S76" s="89"/>
    </row>
    <row r="77" spans="1:19" ht="15">
      <c r="A77" s="177"/>
      <c r="B77" s="108">
        <v>0</v>
      </c>
      <c r="C77" s="42"/>
      <c r="D77" s="109" t="s">
        <v>217</v>
      </c>
      <c r="E77" s="201"/>
      <c r="F77" s="102"/>
      <c r="G77" s="102"/>
      <c r="H77" s="102"/>
      <c r="I77" s="102"/>
      <c r="J77" s="102"/>
      <c r="K77" s="102"/>
      <c r="L77" s="102"/>
      <c r="M77" s="102"/>
      <c r="N77" s="102"/>
      <c r="O77" s="102"/>
      <c r="P77" s="102"/>
      <c r="Q77" s="184"/>
      <c r="R77" s="45"/>
      <c r="S77" s="89"/>
    </row>
    <row r="78" spans="1:19">
      <c r="A78" s="177">
        <v>0</v>
      </c>
      <c r="B78" s="108">
        <v>0</v>
      </c>
      <c r="C78" s="42"/>
      <c r="D78" s="200"/>
      <c r="E78" s="211" t="s">
        <v>186</v>
      </c>
      <c r="F78" s="185">
        <f ca="1">OFFSET('P&amp;L IFRS 17'!E$38,$A78,0)</f>
        <v>0</v>
      </c>
      <c r="G78" s="158">
        <f ca="1">OFFSET('P&amp;L IFRS 17'!F$38,$A78,0)</f>
        <v>0</v>
      </c>
      <c r="H78" s="158">
        <f ca="1">OFFSET('P&amp;L IFRS 17'!G$38,$A78,0)</f>
        <v>0</v>
      </c>
      <c r="I78" s="158">
        <f ca="1">OFFSET('P&amp;L IFRS 17'!H$38,$A78,0)</f>
        <v>0</v>
      </c>
      <c r="J78" s="158">
        <f ca="1">OFFSET('P&amp;L IFRS 17'!I$38,$A78,0)</f>
        <v>0</v>
      </c>
      <c r="K78" s="158">
        <f ca="1">OFFSET('P&amp;L IFRS 17'!J$38,$A78,0)</f>
        <v>0</v>
      </c>
      <c r="L78" s="158">
        <f ca="1">OFFSET('P&amp;L IFRS 17'!K$38,$A78,0)</f>
        <v>0</v>
      </c>
      <c r="M78" s="158">
        <f ca="1">OFFSET('P&amp;L IFRS 17'!L$38,$A78,0)</f>
        <v>0</v>
      </c>
      <c r="N78" s="158">
        <f ca="1">OFFSET('P&amp;L IFRS 17'!M$38,$A78,0)</f>
        <v>0</v>
      </c>
      <c r="O78" s="158">
        <f ca="1">OFFSET('P&amp;L IFRS 17'!N$38,$A78,0)</f>
        <v>0</v>
      </c>
      <c r="P78" s="158">
        <f ca="1">OFFSET('P&amp;L IFRS 17'!O$38,$A78,0)</f>
        <v>0</v>
      </c>
      <c r="Q78" s="92">
        <f ca="1">OFFSET('P&amp;L IFRS 17'!P$38,$A78,0)</f>
        <v>0</v>
      </c>
      <c r="R78" s="45"/>
      <c r="S78" s="89"/>
    </row>
    <row r="79" spans="1:19">
      <c r="A79" s="177">
        <v>0</v>
      </c>
      <c r="B79" s="108">
        <v>0</v>
      </c>
      <c r="C79" s="42"/>
      <c r="D79" s="200"/>
      <c r="E79" s="211" t="s">
        <v>258</v>
      </c>
      <c r="F79" s="186">
        <f ca="1">OFFSET('P&amp;L IFRS 4'!F$51,$A79,0)+OFFSET('P&amp;L IFRS 4'!F$54,$A79,0)+OFFSET('P&amp;L IFRS 4'!F$57,$A79,0)+OFFSET('P&amp;L IFRS 4'!F$60,$A79,0)+OFFSET('P&amp;L IFRS 4'!F$63,$A79,0)</f>
        <v>0</v>
      </c>
      <c r="G79" s="156">
        <f ca="1">OFFSET('P&amp;L IFRS 4'!G$51,$A79,0)+OFFSET('P&amp;L IFRS 4'!G$54,$A79,0)+OFFSET('P&amp;L IFRS 4'!G$57,$A79,0)+OFFSET('P&amp;L IFRS 4'!G$60,$A79,0)+OFFSET('P&amp;L IFRS 4'!G$63,$A79,0)</f>
        <v>0</v>
      </c>
      <c r="H79" s="156">
        <f ca="1">OFFSET('P&amp;L IFRS 4'!H$51,$A79,0)+OFFSET('P&amp;L IFRS 4'!H$54,$A79,0)+OFFSET('P&amp;L IFRS 4'!H$57,$A79,0)+OFFSET('P&amp;L IFRS 4'!H$60,$A79,0)+OFFSET('P&amp;L IFRS 4'!H$63,$A79,0)</f>
        <v>0</v>
      </c>
      <c r="I79" s="156">
        <f ca="1">OFFSET('P&amp;L IFRS 4'!I$51,$A79,0)+OFFSET('P&amp;L IFRS 4'!I$54,$A79,0)+OFFSET('P&amp;L IFRS 4'!I$57,$A79,0)+OFFSET('P&amp;L IFRS 4'!I$60,$A79,0)+OFFSET('P&amp;L IFRS 4'!I$63,$A79,0)</f>
        <v>0</v>
      </c>
      <c r="J79" s="156">
        <f ca="1">OFFSET('P&amp;L IFRS 4'!J$51,$A79,0)+OFFSET('P&amp;L IFRS 4'!J$54,$A79,0)+OFFSET('P&amp;L IFRS 4'!J$57,$A79,0)+OFFSET('P&amp;L IFRS 4'!J$60,$A79,0)+OFFSET('P&amp;L IFRS 4'!J$63,$A79,0)</f>
        <v>0</v>
      </c>
      <c r="K79" s="156">
        <f ca="1">OFFSET('P&amp;L IFRS 4'!K$51,$A79,0)+OFFSET('P&amp;L IFRS 4'!K$54,$A79,0)+OFFSET('P&amp;L IFRS 4'!K$57,$A79,0)+OFFSET('P&amp;L IFRS 4'!K$60,$A79,0)+OFFSET('P&amp;L IFRS 4'!K$63,$A79,0)</f>
        <v>0</v>
      </c>
      <c r="L79" s="156">
        <f ca="1">OFFSET('P&amp;L IFRS 4'!L$51,$A79,0)+OFFSET('P&amp;L IFRS 4'!L$54,$A79,0)+OFFSET('P&amp;L IFRS 4'!L$57,$A79,0)+OFFSET('P&amp;L IFRS 4'!L$60,$A79,0)+OFFSET('P&amp;L IFRS 4'!L$63,$A79,0)</f>
        <v>0</v>
      </c>
      <c r="M79" s="156">
        <f ca="1">OFFSET('P&amp;L IFRS 4'!M$51,$A79,0)+OFFSET('P&amp;L IFRS 4'!M$54,$A79,0)+OFFSET('P&amp;L IFRS 4'!M$57,$A79,0)+OFFSET('P&amp;L IFRS 4'!M$60,$A79,0)+OFFSET('P&amp;L IFRS 4'!M$63,$A79,0)</f>
        <v>0</v>
      </c>
      <c r="N79" s="156">
        <f ca="1">OFFSET('P&amp;L IFRS 4'!N$51,$A79,0)+OFFSET('P&amp;L IFRS 4'!N$54,$A79,0)+OFFSET('P&amp;L IFRS 4'!N$57,$A79,0)+OFFSET('P&amp;L IFRS 4'!N$60,$A79,0)+OFFSET('P&amp;L IFRS 4'!N$63,$A79,0)</f>
        <v>0</v>
      </c>
      <c r="O79" s="156">
        <f ca="1">OFFSET('P&amp;L IFRS 4'!O$51,$A79,0)+OFFSET('P&amp;L IFRS 4'!O$54,$A79,0)+OFFSET('P&amp;L IFRS 4'!O$57,$A79,0)+OFFSET('P&amp;L IFRS 4'!O$60,$A79,0)+OFFSET('P&amp;L IFRS 4'!O$63,$A79,0)</f>
        <v>0</v>
      </c>
      <c r="P79" s="156">
        <f ca="1">OFFSET('P&amp;L IFRS 4'!P$51,$A79,0)+OFFSET('P&amp;L IFRS 4'!P$54,$A79,0)+OFFSET('P&amp;L IFRS 4'!P$57,$A79,0)+OFFSET('P&amp;L IFRS 4'!P$60,$A79,0)+OFFSET('P&amp;L IFRS 4'!P$63,$A79,0)</f>
        <v>0</v>
      </c>
      <c r="Q79" s="95">
        <f ca="1">OFFSET('P&amp;L IFRS 4'!Q$51,$A79,0)+OFFSET('P&amp;L IFRS 4'!Q$54,$A79,0)+OFFSET('P&amp;L IFRS 4'!Q$57,$A79,0)+OFFSET('P&amp;L IFRS 4'!Q$60,$A79,0)+OFFSET('P&amp;L IFRS 4'!Q$63,$A79,0)</f>
        <v>0</v>
      </c>
      <c r="R79" s="45"/>
      <c r="S79" s="89"/>
    </row>
    <row r="80" spans="1:19">
      <c r="A80" s="177"/>
      <c r="B80" s="108">
        <v>0</v>
      </c>
      <c r="C80" s="42"/>
      <c r="D80" s="200"/>
      <c r="E80" s="211" t="s">
        <v>259</v>
      </c>
      <c r="F80" s="34">
        <f ca="1">F78-F79</f>
        <v>0</v>
      </c>
      <c r="G80" s="35">
        <f t="shared" ref="G80" ca="1" si="209">G78-G79</f>
        <v>0</v>
      </c>
      <c r="H80" s="35">
        <f t="shared" ref="H80" ca="1" si="210">H78-H79</f>
        <v>0</v>
      </c>
      <c r="I80" s="35">
        <f t="shared" ref="I80" ca="1" si="211">I78-I79</f>
        <v>0</v>
      </c>
      <c r="J80" s="35">
        <f t="shared" ref="J80" ca="1" si="212">J78-J79</f>
        <v>0</v>
      </c>
      <c r="K80" s="35">
        <f t="shared" ref="K80" ca="1" si="213">K78-K79</f>
        <v>0</v>
      </c>
      <c r="L80" s="35">
        <f t="shared" ref="L80" ca="1" si="214">L78-L79</f>
        <v>0</v>
      </c>
      <c r="M80" s="35">
        <f t="shared" ref="M80" ca="1" si="215">M78-M79</f>
        <v>0</v>
      </c>
      <c r="N80" s="35">
        <f t="shared" ref="N80" ca="1" si="216">N78-N79</f>
        <v>0</v>
      </c>
      <c r="O80" s="35">
        <f t="shared" ref="O80" ca="1" si="217">O78-O79</f>
        <v>0</v>
      </c>
      <c r="P80" s="35">
        <f t="shared" ref="P80" ca="1" si="218">P78-P79</f>
        <v>0</v>
      </c>
      <c r="Q80" s="95">
        <f ca="1">SUM(F80:P80)</f>
        <v>0</v>
      </c>
      <c r="R80" s="45"/>
      <c r="S80" s="89"/>
    </row>
    <row r="81" spans="1:19">
      <c r="A81" s="177"/>
      <c r="B81" s="108">
        <v>0</v>
      </c>
      <c r="C81" s="42"/>
      <c r="D81" s="200"/>
      <c r="E81" s="211" t="s">
        <v>3</v>
      </c>
      <c r="F81" s="187" t="str">
        <f ca="1">IFERROR(F80/F79,"")</f>
        <v/>
      </c>
      <c r="G81" s="103" t="str">
        <f t="shared" ref="G81" ca="1" si="219">IFERROR(G80/G79,"")</f>
        <v/>
      </c>
      <c r="H81" s="103" t="str">
        <f t="shared" ref="H81" ca="1" si="220">IFERROR(H80/H79,"")</f>
        <v/>
      </c>
      <c r="I81" s="103" t="str">
        <f t="shared" ref="I81" ca="1" si="221">IFERROR(I80/I79,"")</f>
        <v/>
      </c>
      <c r="J81" s="103" t="str">
        <f t="shared" ref="J81" ca="1" si="222">IFERROR(J80/J79,"")</f>
        <v/>
      </c>
      <c r="K81" s="103" t="str">
        <f t="shared" ref="K81" ca="1" si="223">IFERROR(K80/K79,"")</f>
        <v/>
      </c>
      <c r="L81" s="103" t="str">
        <f t="shared" ref="L81" ca="1" si="224">IFERROR(L80/L79,"")</f>
        <v/>
      </c>
      <c r="M81" s="103" t="str">
        <f t="shared" ref="M81" ca="1" si="225">IFERROR(M80/M79,"")</f>
        <v/>
      </c>
      <c r="N81" s="103" t="str">
        <f t="shared" ref="N81" ca="1" si="226">IFERROR(N80/N79,"")</f>
        <v/>
      </c>
      <c r="O81" s="103" t="str">
        <f t="shared" ref="O81" ca="1" si="227">IFERROR(O80/O79,"")</f>
        <v/>
      </c>
      <c r="P81" s="103" t="str">
        <f t="shared" ref="P81:Q81" ca="1" si="228">IFERROR(P80/P79,"")</f>
        <v/>
      </c>
      <c r="Q81" s="104" t="str">
        <f t="shared" ca="1" si="228"/>
        <v/>
      </c>
      <c r="R81" s="45"/>
      <c r="S81" s="89"/>
    </row>
    <row r="82" spans="1:19" ht="15">
      <c r="A82" s="177"/>
      <c r="B82" s="108">
        <v>0</v>
      </c>
      <c r="C82" s="42"/>
      <c r="D82" s="109" t="s">
        <v>9</v>
      </c>
      <c r="E82" s="201"/>
      <c r="F82" s="102"/>
      <c r="G82" s="102"/>
      <c r="H82" s="102"/>
      <c r="I82" s="102"/>
      <c r="J82" s="102"/>
      <c r="K82" s="102"/>
      <c r="L82" s="102"/>
      <c r="M82" s="102"/>
      <c r="N82" s="102"/>
      <c r="O82" s="102"/>
      <c r="P82" s="102"/>
      <c r="Q82" s="184"/>
      <c r="R82" s="45"/>
      <c r="S82" s="89"/>
    </row>
    <row r="83" spans="1:19">
      <c r="A83" s="177">
        <v>0</v>
      </c>
      <c r="B83" s="108">
        <v>0</v>
      </c>
      <c r="C83" s="42"/>
      <c r="D83" s="200"/>
      <c r="E83" s="211" t="s">
        <v>186</v>
      </c>
      <c r="F83" s="185">
        <f ca="1">OFFSET('P&amp;L IFRS 17'!E$39,$A83,0)</f>
        <v>0</v>
      </c>
      <c r="G83" s="158">
        <f ca="1">OFFSET('P&amp;L IFRS 17'!F$39,$A83,0)</f>
        <v>0</v>
      </c>
      <c r="H83" s="158">
        <f ca="1">OFFSET('P&amp;L IFRS 17'!G$39,$A83,0)</f>
        <v>0</v>
      </c>
      <c r="I83" s="158">
        <f ca="1">OFFSET('P&amp;L IFRS 17'!H$39,$A83,0)</f>
        <v>0</v>
      </c>
      <c r="J83" s="158">
        <f ca="1">OFFSET('P&amp;L IFRS 17'!I$39,$A83,0)</f>
        <v>0</v>
      </c>
      <c r="K83" s="158">
        <f ca="1">OFFSET('P&amp;L IFRS 17'!J$39,$A83,0)</f>
        <v>0</v>
      </c>
      <c r="L83" s="158">
        <f ca="1">OFFSET('P&amp;L IFRS 17'!K$39,$A83,0)</f>
        <v>0</v>
      </c>
      <c r="M83" s="158">
        <f ca="1">OFFSET('P&amp;L IFRS 17'!L$39,$A83,0)</f>
        <v>0</v>
      </c>
      <c r="N83" s="158">
        <f ca="1">OFFSET('P&amp;L IFRS 17'!M$39,$A83,0)</f>
        <v>0</v>
      </c>
      <c r="O83" s="158">
        <f ca="1">OFFSET('P&amp;L IFRS 17'!N$39,$A83,0)</f>
        <v>0</v>
      </c>
      <c r="P83" s="158">
        <f ca="1">OFFSET('P&amp;L IFRS 17'!O$39,$A83,0)</f>
        <v>0</v>
      </c>
      <c r="Q83" s="92">
        <f ca="1">OFFSET('P&amp;L IFRS 17'!P$39,$A83,0)</f>
        <v>0</v>
      </c>
      <c r="R83" s="45"/>
      <c r="S83" s="89"/>
    </row>
    <row r="84" spans="1:19">
      <c r="A84" s="177">
        <v>0</v>
      </c>
      <c r="B84" s="108">
        <v>0</v>
      </c>
      <c r="C84" s="42"/>
      <c r="D84" s="200"/>
      <c r="E84" s="211" t="s">
        <v>258</v>
      </c>
      <c r="F84" s="186">
        <f ca="1">OFFSET('P&amp;L IFRS 4'!F$68,$A84,0)</f>
        <v>0</v>
      </c>
      <c r="G84" s="156">
        <f ca="1">OFFSET('P&amp;L IFRS 4'!G$68,$A84,0)</f>
        <v>0</v>
      </c>
      <c r="H84" s="156">
        <f ca="1">OFFSET('P&amp;L IFRS 4'!H$68,$A84,0)</f>
        <v>0</v>
      </c>
      <c r="I84" s="156">
        <f ca="1">OFFSET('P&amp;L IFRS 4'!I$68,$A84,0)</f>
        <v>0</v>
      </c>
      <c r="J84" s="156">
        <f ca="1">OFFSET('P&amp;L IFRS 4'!J$68,$A84,0)</f>
        <v>0</v>
      </c>
      <c r="K84" s="156">
        <f ca="1">OFFSET('P&amp;L IFRS 4'!K$68,$A84,0)</f>
        <v>0</v>
      </c>
      <c r="L84" s="156">
        <f ca="1">OFFSET('P&amp;L IFRS 4'!L$68,$A84,0)</f>
        <v>0</v>
      </c>
      <c r="M84" s="156">
        <f ca="1">OFFSET('P&amp;L IFRS 4'!M$68,$A84,0)</f>
        <v>0</v>
      </c>
      <c r="N84" s="156">
        <f ca="1">OFFSET('P&amp;L IFRS 4'!N$68,$A84,0)</f>
        <v>0</v>
      </c>
      <c r="O84" s="156">
        <f ca="1">OFFSET('P&amp;L IFRS 4'!O$68,$A84,0)</f>
        <v>0</v>
      </c>
      <c r="P84" s="156">
        <f ca="1">OFFSET('P&amp;L IFRS 4'!P$68,$A84,0)</f>
        <v>0</v>
      </c>
      <c r="Q84" s="95">
        <f ca="1">OFFSET('P&amp;L IFRS 4'!Q$68,$A84,0)</f>
        <v>0</v>
      </c>
      <c r="R84" s="45"/>
      <c r="S84" s="89"/>
    </row>
    <row r="85" spans="1:19">
      <c r="A85" s="177"/>
      <c r="B85" s="108">
        <v>0</v>
      </c>
      <c r="C85" s="42"/>
      <c r="D85" s="200"/>
      <c r="E85" s="211" t="s">
        <v>259</v>
      </c>
      <c r="F85" s="34">
        <f ca="1">F83-F84</f>
        <v>0</v>
      </c>
      <c r="G85" s="35">
        <f t="shared" ref="G85" ca="1" si="229">G83-G84</f>
        <v>0</v>
      </c>
      <c r="H85" s="35">
        <f t="shared" ref="H85" ca="1" si="230">H83-H84</f>
        <v>0</v>
      </c>
      <c r="I85" s="35">
        <f t="shared" ref="I85" ca="1" si="231">I83-I84</f>
        <v>0</v>
      </c>
      <c r="J85" s="35">
        <f t="shared" ref="J85" ca="1" si="232">J83-J84</f>
        <v>0</v>
      </c>
      <c r="K85" s="35">
        <f t="shared" ref="K85" ca="1" si="233">K83-K84</f>
        <v>0</v>
      </c>
      <c r="L85" s="35">
        <f t="shared" ref="L85" ca="1" si="234">L83-L84</f>
        <v>0</v>
      </c>
      <c r="M85" s="35">
        <f t="shared" ref="M85" ca="1" si="235">M83-M84</f>
        <v>0</v>
      </c>
      <c r="N85" s="35">
        <f t="shared" ref="N85" ca="1" si="236">N83-N84</f>
        <v>0</v>
      </c>
      <c r="O85" s="35">
        <f t="shared" ref="O85" ca="1" si="237">O83-O84</f>
        <v>0</v>
      </c>
      <c r="P85" s="35">
        <f t="shared" ref="P85" ca="1" si="238">P83-P84</f>
        <v>0</v>
      </c>
      <c r="Q85" s="95">
        <f ca="1">SUM(F85:P85)</f>
        <v>0</v>
      </c>
      <c r="R85" s="45"/>
      <c r="S85" s="89"/>
    </row>
    <row r="86" spans="1:19">
      <c r="A86" s="177"/>
      <c r="B86" s="108">
        <v>0</v>
      </c>
      <c r="C86" s="42"/>
      <c r="D86" s="200"/>
      <c r="E86" s="211" t="s">
        <v>3</v>
      </c>
      <c r="F86" s="187" t="str">
        <f ca="1">IFERROR(F85/F84,"")</f>
        <v/>
      </c>
      <c r="G86" s="103" t="str">
        <f t="shared" ref="G86" ca="1" si="239">IFERROR(G85/G84,"")</f>
        <v/>
      </c>
      <c r="H86" s="103" t="str">
        <f t="shared" ref="H86" ca="1" si="240">IFERROR(H85/H84,"")</f>
        <v/>
      </c>
      <c r="I86" s="103" t="str">
        <f t="shared" ref="I86" ca="1" si="241">IFERROR(I85/I84,"")</f>
        <v/>
      </c>
      <c r="J86" s="103" t="str">
        <f t="shared" ref="J86" ca="1" si="242">IFERROR(J85/J84,"")</f>
        <v/>
      </c>
      <c r="K86" s="103" t="str">
        <f t="shared" ref="K86" ca="1" si="243">IFERROR(K85/K84,"")</f>
        <v/>
      </c>
      <c r="L86" s="103" t="str">
        <f t="shared" ref="L86" ca="1" si="244">IFERROR(L85/L84,"")</f>
        <v/>
      </c>
      <c r="M86" s="103" t="str">
        <f t="shared" ref="M86" ca="1" si="245">IFERROR(M85/M84,"")</f>
        <v/>
      </c>
      <c r="N86" s="103" t="str">
        <f t="shared" ref="N86" ca="1" si="246">IFERROR(N85/N84,"")</f>
        <v/>
      </c>
      <c r="O86" s="103" t="str">
        <f t="shared" ref="O86" ca="1" si="247">IFERROR(O85/O84,"")</f>
        <v/>
      </c>
      <c r="P86" s="103" t="str">
        <f t="shared" ref="P86:Q86" ca="1" si="248">IFERROR(P85/P84,"")</f>
        <v/>
      </c>
      <c r="Q86" s="104" t="str">
        <f t="shared" ca="1" si="248"/>
        <v/>
      </c>
      <c r="R86" s="45"/>
      <c r="S86" s="89"/>
    </row>
    <row r="87" spans="1:19" ht="15">
      <c r="A87" s="177"/>
      <c r="B87" s="108">
        <v>0</v>
      </c>
      <c r="C87" s="42"/>
      <c r="D87" s="109" t="s">
        <v>352</v>
      </c>
      <c r="E87" s="201"/>
      <c r="F87" s="102"/>
      <c r="G87" s="102"/>
      <c r="H87" s="102"/>
      <c r="I87" s="102"/>
      <c r="J87" s="102"/>
      <c r="K87" s="102"/>
      <c r="L87" s="102"/>
      <c r="M87" s="102"/>
      <c r="N87" s="102"/>
      <c r="O87" s="102"/>
      <c r="P87" s="102"/>
      <c r="Q87" s="184"/>
      <c r="R87" s="45"/>
      <c r="S87" s="89"/>
    </row>
    <row r="88" spans="1:19">
      <c r="A88" s="177">
        <v>0</v>
      </c>
      <c r="B88" s="108">
        <v>0</v>
      </c>
      <c r="C88" s="42"/>
      <c r="D88" s="200"/>
      <c r="E88" s="211" t="s">
        <v>186</v>
      </c>
      <c r="F88" s="188">
        <f ca="1">OFFSET('P&amp;L IFRS 17'!E$40,$A88,0)+OFFSET('P&amp;L IFRS 17'!E$41,$A88,0)</f>
        <v>0</v>
      </c>
      <c r="G88" s="189">
        <f ca="1">OFFSET('P&amp;L IFRS 17'!F$40,$A88,0)+OFFSET('P&amp;L IFRS 17'!F$41,$A88,0)</f>
        <v>0</v>
      </c>
      <c r="H88" s="189">
        <f ca="1">OFFSET('P&amp;L IFRS 17'!G$40,$A88,0)+OFFSET('P&amp;L IFRS 17'!G$41,$A88,0)</f>
        <v>0</v>
      </c>
      <c r="I88" s="189">
        <f ca="1">OFFSET('P&amp;L IFRS 17'!H$40,$A88,0)+OFFSET('P&amp;L IFRS 17'!H$41,$A88,0)</f>
        <v>0</v>
      </c>
      <c r="J88" s="189">
        <f ca="1">OFFSET('P&amp;L IFRS 17'!I$40,$A88,0)+OFFSET('P&amp;L IFRS 17'!I$41,$A88,0)</f>
        <v>0</v>
      </c>
      <c r="K88" s="189">
        <f ca="1">OFFSET('P&amp;L IFRS 17'!J$40,$A88,0)+OFFSET('P&amp;L IFRS 17'!J$41,$A88,0)</f>
        <v>0</v>
      </c>
      <c r="L88" s="189">
        <f ca="1">OFFSET('P&amp;L IFRS 17'!K$40,$A88,0)+OFFSET('P&amp;L IFRS 17'!K$41,$A88,0)</f>
        <v>0</v>
      </c>
      <c r="M88" s="189">
        <f ca="1">OFFSET('P&amp;L IFRS 17'!L$40,$A88,0)+OFFSET('P&amp;L IFRS 17'!L$41,$A88,0)</f>
        <v>0</v>
      </c>
      <c r="N88" s="189">
        <f ca="1">OFFSET('P&amp;L IFRS 17'!M$40,$A88,0)+OFFSET('P&amp;L IFRS 17'!M$41,$A88,0)</f>
        <v>0</v>
      </c>
      <c r="O88" s="189">
        <f ca="1">OFFSET('P&amp;L IFRS 17'!N$40,$A88,0)+OFFSET('P&amp;L IFRS 17'!N$41,$A88,0)</f>
        <v>0</v>
      </c>
      <c r="P88" s="189">
        <f ca="1">OFFSET('P&amp;L IFRS 17'!O$40,$A88,0)+OFFSET('P&amp;L IFRS 17'!O$41,$A88,0)</f>
        <v>0</v>
      </c>
      <c r="Q88" s="92">
        <f ca="1">OFFSET('P&amp;L IFRS 17'!P$40,$A88,0)+OFFSET('P&amp;L IFRS 17'!P$41,$A88,0)</f>
        <v>0</v>
      </c>
      <c r="R88" s="45"/>
      <c r="S88" s="89"/>
    </row>
    <row r="89" spans="1:19">
      <c r="A89" s="177"/>
      <c r="B89" s="108">
        <v>0</v>
      </c>
      <c r="C89" s="42"/>
      <c r="D89" s="200"/>
      <c r="E89" s="211" t="s">
        <v>258</v>
      </c>
      <c r="F89" s="190">
        <v>0</v>
      </c>
      <c r="G89" s="157">
        <v>0</v>
      </c>
      <c r="H89" s="157">
        <v>0</v>
      </c>
      <c r="I89" s="157">
        <v>0</v>
      </c>
      <c r="J89" s="157">
        <v>0</v>
      </c>
      <c r="K89" s="157">
        <v>0</v>
      </c>
      <c r="L89" s="157">
        <v>0</v>
      </c>
      <c r="M89" s="157">
        <v>0</v>
      </c>
      <c r="N89" s="157">
        <v>0</v>
      </c>
      <c r="O89" s="157">
        <v>0</v>
      </c>
      <c r="P89" s="157">
        <v>0</v>
      </c>
      <c r="Q89" s="95">
        <f>SUM(F89:P89)</f>
        <v>0</v>
      </c>
      <c r="R89" s="45"/>
      <c r="S89" s="89"/>
    </row>
    <row r="90" spans="1:19">
      <c r="A90" s="177"/>
      <c r="B90" s="108">
        <v>0</v>
      </c>
      <c r="C90" s="42"/>
      <c r="D90" s="200"/>
      <c r="E90" s="211" t="s">
        <v>259</v>
      </c>
      <c r="F90" s="34">
        <f ca="1">F88-F89</f>
        <v>0</v>
      </c>
      <c r="G90" s="35">
        <f t="shared" ref="G90" ca="1" si="249">G88-G89</f>
        <v>0</v>
      </c>
      <c r="H90" s="35">
        <f t="shared" ref="H90" ca="1" si="250">H88-H89</f>
        <v>0</v>
      </c>
      <c r="I90" s="35">
        <f t="shared" ref="I90" ca="1" si="251">I88-I89</f>
        <v>0</v>
      </c>
      <c r="J90" s="35">
        <f t="shared" ref="J90" ca="1" si="252">J88-J89</f>
        <v>0</v>
      </c>
      <c r="K90" s="35">
        <f t="shared" ref="K90" ca="1" si="253">K88-K89</f>
        <v>0</v>
      </c>
      <c r="L90" s="35">
        <f t="shared" ref="L90" ca="1" si="254">L88-L89</f>
        <v>0</v>
      </c>
      <c r="M90" s="35">
        <f t="shared" ref="M90" ca="1" si="255">M88-M89</f>
        <v>0</v>
      </c>
      <c r="N90" s="35">
        <f t="shared" ref="N90" ca="1" si="256">N88-N89</f>
        <v>0</v>
      </c>
      <c r="O90" s="35">
        <f t="shared" ref="O90" ca="1" si="257">O88-O89</f>
        <v>0</v>
      </c>
      <c r="P90" s="35">
        <f t="shared" ref="P90" ca="1" si="258">P88-P89</f>
        <v>0</v>
      </c>
      <c r="Q90" s="95">
        <f ca="1">SUM(F90:P90)</f>
        <v>0</v>
      </c>
      <c r="R90" s="45"/>
      <c r="S90" s="89"/>
    </row>
    <row r="91" spans="1:19">
      <c r="A91" s="177"/>
      <c r="B91" s="108">
        <v>0</v>
      </c>
      <c r="C91" s="42"/>
      <c r="D91" s="200"/>
      <c r="E91" s="211" t="s">
        <v>3</v>
      </c>
      <c r="F91" s="187" t="str">
        <f ca="1">IFERROR(F90/F89,"")</f>
        <v/>
      </c>
      <c r="G91" s="103" t="str">
        <f t="shared" ref="G91" ca="1" si="259">IFERROR(G90/G89,"")</f>
        <v/>
      </c>
      <c r="H91" s="103" t="str">
        <f t="shared" ref="H91" ca="1" si="260">IFERROR(H90/H89,"")</f>
        <v/>
      </c>
      <c r="I91" s="103" t="str">
        <f t="shared" ref="I91" ca="1" si="261">IFERROR(I90/I89,"")</f>
        <v/>
      </c>
      <c r="J91" s="103" t="str">
        <f t="shared" ref="J91" ca="1" si="262">IFERROR(J90/J89,"")</f>
        <v/>
      </c>
      <c r="K91" s="103" t="str">
        <f t="shared" ref="K91" ca="1" si="263">IFERROR(K90/K89,"")</f>
        <v/>
      </c>
      <c r="L91" s="103" t="str">
        <f t="shared" ref="L91" ca="1" si="264">IFERROR(L90/L89,"")</f>
        <v/>
      </c>
      <c r="M91" s="103" t="str">
        <f t="shared" ref="M91" ca="1" si="265">IFERROR(M90/M89,"")</f>
        <v/>
      </c>
      <c r="N91" s="103" t="str">
        <f t="shared" ref="N91" ca="1" si="266">IFERROR(N90/N89,"")</f>
        <v/>
      </c>
      <c r="O91" s="103" t="str">
        <f t="shared" ref="O91" ca="1" si="267">IFERROR(O90/O89,"")</f>
        <v/>
      </c>
      <c r="P91" s="103" t="str">
        <f t="shared" ref="P91:Q91" ca="1" si="268">IFERROR(P90/P89,"")</f>
        <v/>
      </c>
      <c r="Q91" s="104" t="str">
        <f t="shared" ca="1" si="268"/>
        <v/>
      </c>
      <c r="R91" s="45"/>
      <c r="S91" s="89"/>
    </row>
    <row r="92" spans="1:19" ht="15">
      <c r="A92" s="177"/>
      <c r="B92" s="108">
        <v>0</v>
      </c>
      <c r="C92" s="42"/>
      <c r="D92" s="109" t="s">
        <v>260</v>
      </c>
      <c r="E92" s="201"/>
      <c r="F92" s="102"/>
      <c r="G92" s="102"/>
      <c r="H92" s="102"/>
      <c r="I92" s="102"/>
      <c r="J92" s="102"/>
      <c r="K92" s="102"/>
      <c r="L92" s="102"/>
      <c r="M92" s="102"/>
      <c r="N92" s="102"/>
      <c r="O92" s="102"/>
      <c r="P92" s="102"/>
      <c r="Q92" s="184"/>
      <c r="R92" s="45"/>
      <c r="S92" s="89"/>
    </row>
    <row r="93" spans="1:19">
      <c r="A93" s="177">
        <v>0</v>
      </c>
      <c r="B93" s="108">
        <v>0</v>
      </c>
      <c r="C93" s="42"/>
      <c r="D93" s="200"/>
      <c r="E93" s="211" t="s">
        <v>186</v>
      </c>
      <c r="F93" s="188">
        <f ca="1">OFFSET('P&amp;L IFRS 17'!E$42,$A93,0)</f>
        <v>0</v>
      </c>
      <c r="G93" s="189">
        <f ca="1">OFFSET('P&amp;L IFRS 17'!F$42,$A93,0)</f>
        <v>0</v>
      </c>
      <c r="H93" s="189">
        <f ca="1">OFFSET('P&amp;L IFRS 17'!G$42,$A93,0)</f>
        <v>0</v>
      </c>
      <c r="I93" s="189">
        <f ca="1">OFFSET('P&amp;L IFRS 17'!H$42,$A93,0)</f>
        <v>0</v>
      </c>
      <c r="J93" s="189">
        <f ca="1">OFFSET('P&amp;L IFRS 17'!I$42,$A93,0)</f>
        <v>0</v>
      </c>
      <c r="K93" s="189">
        <f ca="1">OFFSET('P&amp;L IFRS 17'!J$42,$A93,0)</f>
        <v>0</v>
      </c>
      <c r="L93" s="189">
        <f ca="1">OFFSET('P&amp;L IFRS 17'!K$42,$A93,0)</f>
        <v>0</v>
      </c>
      <c r="M93" s="189">
        <f ca="1">OFFSET('P&amp;L IFRS 17'!L$42,$A93,0)</f>
        <v>0</v>
      </c>
      <c r="N93" s="189">
        <f ca="1">OFFSET('P&amp;L IFRS 17'!M$42,$A93,0)</f>
        <v>0</v>
      </c>
      <c r="O93" s="189">
        <f ca="1">OFFSET('P&amp;L IFRS 17'!N$42,$A93,0)</f>
        <v>0</v>
      </c>
      <c r="P93" s="189">
        <f ca="1">OFFSET('P&amp;L IFRS 17'!O$42,$A93,0)</f>
        <v>0</v>
      </c>
      <c r="Q93" s="92">
        <f ca="1">OFFSET('P&amp;L IFRS 17'!P$42,$A93,0)</f>
        <v>0</v>
      </c>
      <c r="R93" s="45"/>
      <c r="S93" s="89"/>
    </row>
    <row r="94" spans="1:19">
      <c r="A94" s="177">
        <v>0</v>
      </c>
      <c r="B94" s="108">
        <v>0</v>
      </c>
      <c r="C94" s="42"/>
      <c r="D94" s="200"/>
      <c r="E94" s="211" t="s">
        <v>258</v>
      </c>
      <c r="F94" s="190">
        <f ca="1">OFFSET('P&amp;L IFRS 4'!F$67,$A94,0)+OFFSET('P&amp;L IFRS 4'!F$69,$A94,0)+OFFSET('P&amp;L IFRS 4'!F$70,$A94,0)</f>
        <v>0</v>
      </c>
      <c r="G94" s="157">
        <f ca="1">OFFSET('P&amp;L IFRS 4'!G$67,$A94,0)+OFFSET('P&amp;L IFRS 4'!G$69,$A94,0)+OFFSET('P&amp;L IFRS 4'!G$70,$A94,0)</f>
        <v>0</v>
      </c>
      <c r="H94" s="157">
        <f ca="1">OFFSET('P&amp;L IFRS 4'!H$67,$A94,0)+OFFSET('P&amp;L IFRS 4'!H$69,$A94,0)+OFFSET('P&amp;L IFRS 4'!H$70,$A94,0)</f>
        <v>0</v>
      </c>
      <c r="I94" s="157">
        <f ca="1">OFFSET('P&amp;L IFRS 4'!I$67,$A94,0)+OFFSET('P&amp;L IFRS 4'!I$69,$A94,0)+OFFSET('P&amp;L IFRS 4'!I$70,$A94,0)</f>
        <v>0</v>
      </c>
      <c r="J94" s="157">
        <f ca="1">OFFSET('P&amp;L IFRS 4'!J$67,$A94,0)+OFFSET('P&amp;L IFRS 4'!J$69,$A94,0)+OFFSET('P&amp;L IFRS 4'!J$70,$A94,0)</f>
        <v>0</v>
      </c>
      <c r="K94" s="157">
        <f ca="1">OFFSET('P&amp;L IFRS 4'!K$67,$A94,0)+OFFSET('P&amp;L IFRS 4'!K$69,$A94,0)+OFFSET('P&amp;L IFRS 4'!K$70,$A94,0)</f>
        <v>0</v>
      </c>
      <c r="L94" s="157">
        <f ca="1">OFFSET('P&amp;L IFRS 4'!L$67,$A94,0)+OFFSET('P&amp;L IFRS 4'!L$69,$A94,0)+OFFSET('P&amp;L IFRS 4'!L$70,$A94,0)</f>
        <v>0</v>
      </c>
      <c r="M94" s="157">
        <f ca="1">OFFSET('P&amp;L IFRS 4'!M$67,$A94,0)+OFFSET('P&amp;L IFRS 4'!M$69,$A94,0)+OFFSET('P&amp;L IFRS 4'!M$70,$A94,0)</f>
        <v>0</v>
      </c>
      <c r="N94" s="157">
        <f ca="1">OFFSET('P&amp;L IFRS 4'!N$67,$A94,0)+OFFSET('P&amp;L IFRS 4'!N$69,$A94,0)+OFFSET('P&amp;L IFRS 4'!N$70,$A94,0)</f>
        <v>0</v>
      </c>
      <c r="O94" s="157">
        <f ca="1">OFFSET('P&amp;L IFRS 4'!O$67,$A94,0)+OFFSET('P&amp;L IFRS 4'!O$69,$A94,0)+OFFSET('P&amp;L IFRS 4'!O$70,$A94,0)</f>
        <v>0</v>
      </c>
      <c r="P94" s="157">
        <f ca="1">OFFSET('P&amp;L IFRS 4'!P$67,$A94,0)+OFFSET('P&amp;L IFRS 4'!P$69,$A94,0)+OFFSET('P&amp;L IFRS 4'!P$70,$A94,0)</f>
        <v>0</v>
      </c>
      <c r="Q94" s="95">
        <f ca="1">OFFSET('P&amp;L IFRS 4'!Q$67,$A94,0)+OFFSET('P&amp;L IFRS 4'!Q$69,$A94,0)+OFFSET('P&amp;L IFRS 4'!Q$70,$A94,0)</f>
        <v>0</v>
      </c>
      <c r="R94" s="45"/>
      <c r="S94" s="89"/>
    </row>
    <row r="95" spans="1:19">
      <c r="A95" s="177"/>
      <c r="B95" s="108">
        <v>0</v>
      </c>
      <c r="C95" s="42"/>
      <c r="D95" s="200"/>
      <c r="E95" s="211" t="s">
        <v>259</v>
      </c>
      <c r="F95" s="34">
        <f ca="1">F93-F94</f>
        <v>0</v>
      </c>
      <c r="G95" s="35">
        <f t="shared" ref="G95" ca="1" si="269">G93-G94</f>
        <v>0</v>
      </c>
      <c r="H95" s="35">
        <f t="shared" ref="H95" ca="1" si="270">H93-H94</f>
        <v>0</v>
      </c>
      <c r="I95" s="35">
        <f t="shared" ref="I95" ca="1" si="271">I93-I94</f>
        <v>0</v>
      </c>
      <c r="J95" s="35">
        <f t="shared" ref="J95" ca="1" si="272">J93-J94</f>
        <v>0</v>
      </c>
      <c r="K95" s="35">
        <f t="shared" ref="K95" ca="1" si="273">K93-K94</f>
        <v>0</v>
      </c>
      <c r="L95" s="35">
        <f t="shared" ref="L95" ca="1" si="274">L93-L94</f>
        <v>0</v>
      </c>
      <c r="M95" s="35">
        <f t="shared" ref="M95" ca="1" si="275">M93-M94</f>
        <v>0</v>
      </c>
      <c r="N95" s="35">
        <f t="shared" ref="N95" ca="1" si="276">N93-N94</f>
        <v>0</v>
      </c>
      <c r="O95" s="35">
        <f t="shared" ref="O95" ca="1" si="277">O93-O94</f>
        <v>0</v>
      </c>
      <c r="P95" s="35">
        <f t="shared" ref="P95" ca="1" si="278">P93-P94</f>
        <v>0</v>
      </c>
      <c r="Q95" s="95">
        <f ca="1">SUM(F95:P95)</f>
        <v>0</v>
      </c>
      <c r="R95" s="45"/>
      <c r="S95" s="89"/>
    </row>
    <row r="96" spans="1:19">
      <c r="A96" s="177"/>
      <c r="B96" s="108">
        <v>0</v>
      </c>
      <c r="C96" s="42"/>
      <c r="D96" s="200"/>
      <c r="E96" s="211" t="s">
        <v>3</v>
      </c>
      <c r="F96" s="187" t="str">
        <f ca="1">IFERROR(F95/F94,"")</f>
        <v/>
      </c>
      <c r="G96" s="103" t="str">
        <f t="shared" ref="G96" ca="1" si="279">IFERROR(G95/G94,"")</f>
        <v/>
      </c>
      <c r="H96" s="103" t="str">
        <f t="shared" ref="H96" ca="1" si="280">IFERROR(H95/H94,"")</f>
        <v/>
      </c>
      <c r="I96" s="103" t="str">
        <f t="shared" ref="I96" ca="1" si="281">IFERROR(I95/I94,"")</f>
        <v/>
      </c>
      <c r="J96" s="103" t="str">
        <f t="shared" ref="J96" ca="1" si="282">IFERROR(J95/J94,"")</f>
        <v/>
      </c>
      <c r="K96" s="103" t="str">
        <f t="shared" ref="K96" ca="1" si="283">IFERROR(K95/K94,"")</f>
        <v/>
      </c>
      <c r="L96" s="103" t="str">
        <f t="shared" ref="L96" ca="1" si="284">IFERROR(L95/L94,"")</f>
        <v/>
      </c>
      <c r="M96" s="103" t="str">
        <f t="shared" ref="M96" ca="1" si="285">IFERROR(M95/M94,"")</f>
        <v/>
      </c>
      <c r="N96" s="103" t="str">
        <f t="shared" ref="N96" ca="1" si="286">IFERROR(N95/N94,"")</f>
        <v/>
      </c>
      <c r="O96" s="103" t="str">
        <f t="shared" ref="O96" ca="1" si="287">IFERROR(O95/O94,"")</f>
        <v/>
      </c>
      <c r="P96" s="103" t="str">
        <f t="shared" ref="P96:Q96" ca="1" si="288">IFERROR(P95/P94,"")</f>
        <v/>
      </c>
      <c r="Q96" s="104" t="str">
        <f t="shared" ca="1" si="288"/>
        <v/>
      </c>
      <c r="R96" s="45"/>
      <c r="S96" s="89"/>
    </row>
    <row r="97" spans="1:19" ht="15">
      <c r="A97" s="177"/>
      <c r="B97" s="108">
        <v>0</v>
      </c>
      <c r="C97" s="42"/>
      <c r="D97" s="109" t="s">
        <v>227</v>
      </c>
      <c r="E97" s="201"/>
      <c r="F97" s="102"/>
      <c r="G97" s="102"/>
      <c r="H97" s="102"/>
      <c r="I97" s="102"/>
      <c r="J97" s="102"/>
      <c r="K97" s="102"/>
      <c r="L97" s="102"/>
      <c r="M97" s="102"/>
      <c r="N97" s="102"/>
      <c r="O97" s="102"/>
      <c r="P97" s="102"/>
      <c r="Q97" s="184"/>
      <c r="R97" s="45"/>
      <c r="S97" s="89"/>
    </row>
    <row r="98" spans="1:19">
      <c r="A98" s="177">
        <v>0</v>
      </c>
      <c r="B98" s="108">
        <v>0</v>
      </c>
      <c r="C98" s="42"/>
      <c r="D98" s="200"/>
      <c r="E98" s="211" t="s">
        <v>186</v>
      </c>
      <c r="F98" s="188">
        <f ca="1">OFFSET('P&amp;L IFRS 17'!E$43,$A98,0)</f>
        <v>0</v>
      </c>
      <c r="G98" s="189">
        <f ca="1">OFFSET('P&amp;L IFRS 17'!F$43,$A98,0)</f>
        <v>0</v>
      </c>
      <c r="H98" s="189">
        <f ca="1">OFFSET('P&amp;L IFRS 17'!G$43,$A98,0)</f>
        <v>0</v>
      </c>
      <c r="I98" s="189">
        <f ca="1">OFFSET('P&amp;L IFRS 17'!H$43,$A98,0)</f>
        <v>0</v>
      </c>
      <c r="J98" s="189">
        <f ca="1">OFFSET('P&amp;L IFRS 17'!I$43,$A98,0)</f>
        <v>0</v>
      </c>
      <c r="K98" s="189">
        <f ca="1">OFFSET('P&amp;L IFRS 17'!J$43,$A98,0)</f>
        <v>0</v>
      </c>
      <c r="L98" s="189">
        <f ca="1">OFFSET('P&amp;L IFRS 17'!K$43,$A98,0)</f>
        <v>0</v>
      </c>
      <c r="M98" s="189">
        <f ca="1">OFFSET('P&amp;L IFRS 17'!L$43,$A98,0)</f>
        <v>0</v>
      </c>
      <c r="N98" s="189">
        <f ca="1">OFFSET('P&amp;L IFRS 17'!M$43,$A98,0)</f>
        <v>0</v>
      </c>
      <c r="O98" s="189">
        <f ca="1">OFFSET('P&amp;L IFRS 17'!N$43,$A98,0)</f>
        <v>0</v>
      </c>
      <c r="P98" s="189">
        <f ca="1">OFFSET('P&amp;L IFRS 17'!O$43,$A98,0)</f>
        <v>0</v>
      </c>
      <c r="Q98" s="92">
        <f ca="1">OFFSET('P&amp;L IFRS 17'!P$43,$A98,0)</f>
        <v>0</v>
      </c>
      <c r="R98" s="45"/>
      <c r="S98" s="89"/>
    </row>
    <row r="99" spans="1:19">
      <c r="A99" s="177">
        <v>0</v>
      </c>
      <c r="B99" s="108">
        <v>0</v>
      </c>
      <c r="C99" s="42"/>
      <c r="D99" s="200"/>
      <c r="E99" s="211" t="s">
        <v>258</v>
      </c>
      <c r="F99" s="190">
        <f ca="1">OFFSET('P&amp;L IFRS 4'!F$71,$A99,0)</f>
        <v>0</v>
      </c>
      <c r="G99" s="157">
        <f ca="1">OFFSET('P&amp;L IFRS 4'!G$71,$A99,0)</f>
        <v>0</v>
      </c>
      <c r="H99" s="157">
        <f ca="1">OFFSET('P&amp;L IFRS 4'!H$71,$A99,0)</f>
        <v>0</v>
      </c>
      <c r="I99" s="157">
        <f ca="1">OFFSET('P&amp;L IFRS 4'!I$71,$A99,0)</f>
        <v>0</v>
      </c>
      <c r="J99" s="157">
        <f ca="1">OFFSET('P&amp;L IFRS 4'!J$71,$A99,0)</f>
        <v>0</v>
      </c>
      <c r="K99" s="157">
        <f ca="1">OFFSET('P&amp;L IFRS 4'!K$71,$A99,0)</f>
        <v>0</v>
      </c>
      <c r="L99" s="157">
        <f ca="1">OFFSET('P&amp;L IFRS 4'!L$71,$A99,0)</f>
        <v>0</v>
      </c>
      <c r="M99" s="157">
        <f ca="1">OFFSET('P&amp;L IFRS 4'!M$71,$A99,0)</f>
        <v>0</v>
      </c>
      <c r="N99" s="157">
        <f ca="1">OFFSET('P&amp;L IFRS 4'!N$71,$A99,0)</f>
        <v>0</v>
      </c>
      <c r="O99" s="157">
        <f ca="1">OFFSET('P&amp;L IFRS 4'!O$71,$A99,0)</f>
        <v>0</v>
      </c>
      <c r="P99" s="157">
        <f ca="1">OFFSET('P&amp;L IFRS 4'!P$71,$A99,0)</f>
        <v>0</v>
      </c>
      <c r="Q99" s="95">
        <f ca="1">OFFSET('P&amp;L IFRS 4'!Q$71,$A99,0)</f>
        <v>0</v>
      </c>
      <c r="R99" s="45"/>
      <c r="S99" s="89"/>
    </row>
    <row r="100" spans="1:19">
      <c r="A100" s="176"/>
      <c r="B100" s="108"/>
      <c r="C100" s="42"/>
      <c r="D100" s="200"/>
      <c r="E100" s="211" t="s">
        <v>259</v>
      </c>
      <c r="F100" s="34">
        <f ca="1">F98-F99</f>
        <v>0</v>
      </c>
      <c r="G100" s="35">
        <f t="shared" ref="G100" ca="1" si="289">G98-G99</f>
        <v>0</v>
      </c>
      <c r="H100" s="35">
        <f t="shared" ref="H100" ca="1" si="290">H98-H99</f>
        <v>0</v>
      </c>
      <c r="I100" s="35">
        <f t="shared" ref="I100" ca="1" si="291">I98-I99</f>
        <v>0</v>
      </c>
      <c r="J100" s="35">
        <f t="shared" ref="J100" ca="1" si="292">J98-J99</f>
        <v>0</v>
      </c>
      <c r="K100" s="35">
        <f t="shared" ref="K100" ca="1" si="293">K98-K99</f>
        <v>0</v>
      </c>
      <c r="L100" s="35">
        <f t="shared" ref="L100" ca="1" si="294">L98-L99</f>
        <v>0</v>
      </c>
      <c r="M100" s="35">
        <f t="shared" ref="M100" ca="1" si="295">M98-M99</f>
        <v>0</v>
      </c>
      <c r="N100" s="35">
        <f t="shared" ref="N100" ca="1" si="296">N98-N99</f>
        <v>0</v>
      </c>
      <c r="O100" s="35">
        <f t="shared" ref="O100" ca="1" si="297">O98-O99</f>
        <v>0</v>
      </c>
      <c r="P100" s="35">
        <f t="shared" ref="P100" ca="1" si="298">P98-P99</f>
        <v>0</v>
      </c>
      <c r="Q100" s="95">
        <f ca="1">SUM(F100:P100)</f>
        <v>0</v>
      </c>
      <c r="R100" s="45"/>
      <c r="S100" s="89"/>
    </row>
    <row r="101" spans="1:19">
      <c r="A101" s="176"/>
      <c r="B101" s="108"/>
      <c r="C101" s="42"/>
      <c r="D101" s="200"/>
      <c r="E101" s="211" t="s">
        <v>3</v>
      </c>
      <c r="F101" s="187" t="str">
        <f ca="1">IFERROR(F100/F99,"")</f>
        <v/>
      </c>
      <c r="G101" s="103" t="str">
        <f t="shared" ref="G101" ca="1" si="299">IFERROR(G100/G99,"")</f>
        <v/>
      </c>
      <c r="H101" s="103" t="str">
        <f t="shared" ref="H101" ca="1" si="300">IFERROR(H100/H99,"")</f>
        <v/>
      </c>
      <c r="I101" s="103" t="str">
        <f t="shared" ref="I101" ca="1" si="301">IFERROR(I100/I99,"")</f>
        <v/>
      </c>
      <c r="J101" s="103" t="str">
        <f t="shared" ref="J101" ca="1" si="302">IFERROR(J100/J99,"")</f>
        <v/>
      </c>
      <c r="K101" s="103" t="str">
        <f t="shared" ref="K101" ca="1" si="303">IFERROR(K100/K99,"")</f>
        <v/>
      </c>
      <c r="L101" s="103" t="str">
        <f t="shared" ref="L101" ca="1" si="304">IFERROR(L100/L99,"")</f>
        <v/>
      </c>
      <c r="M101" s="103" t="str">
        <f t="shared" ref="M101" ca="1" si="305">IFERROR(M100/M99,"")</f>
        <v/>
      </c>
      <c r="N101" s="103" t="str">
        <f t="shared" ref="N101" ca="1" si="306">IFERROR(N100/N99,"")</f>
        <v/>
      </c>
      <c r="O101" s="103" t="str">
        <f t="shared" ref="O101" ca="1" si="307">IFERROR(O100/O99,"")</f>
        <v/>
      </c>
      <c r="P101" s="103" t="str">
        <f t="shared" ref="P101:Q101" ca="1" si="308">IFERROR(P100/P99,"")</f>
        <v/>
      </c>
      <c r="Q101" s="104" t="str">
        <f t="shared" ca="1" si="308"/>
        <v/>
      </c>
      <c r="R101" s="45"/>
      <c r="S101" s="89"/>
    </row>
    <row r="102" spans="1:19" ht="15">
      <c r="A102" s="176"/>
      <c r="B102" s="108"/>
      <c r="C102" s="42"/>
      <c r="D102" s="109" t="s">
        <v>10</v>
      </c>
      <c r="E102" s="201"/>
      <c r="F102" s="102"/>
      <c r="G102" s="102"/>
      <c r="H102" s="102"/>
      <c r="I102" s="102"/>
      <c r="J102" s="102"/>
      <c r="K102" s="102"/>
      <c r="L102" s="102"/>
      <c r="M102" s="102"/>
      <c r="N102" s="102"/>
      <c r="O102" s="102"/>
      <c r="P102" s="102"/>
      <c r="Q102" s="184"/>
      <c r="R102" s="45"/>
      <c r="S102" s="89"/>
    </row>
    <row r="103" spans="1:19">
      <c r="A103" s="176"/>
      <c r="B103" s="108"/>
      <c r="C103" s="42"/>
      <c r="D103" s="200"/>
      <c r="E103" s="211" t="s">
        <v>186</v>
      </c>
      <c r="F103" s="32">
        <f ca="1">F68+F73+F78+F83+F88+F93+F98</f>
        <v>0</v>
      </c>
      <c r="G103" s="33">
        <f t="shared" ref="G103:Q103" ca="1" si="309">G68+G73+G78+G83+G88+G93+G98</f>
        <v>0</v>
      </c>
      <c r="H103" s="33">
        <f t="shared" ca="1" si="309"/>
        <v>0</v>
      </c>
      <c r="I103" s="33">
        <f t="shared" ca="1" si="309"/>
        <v>0</v>
      </c>
      <c r="J103" s="33">
        <f t="shared" ca="1" si="309"/>
        <v>0</v>
      </c>
      <c r="K103" s="33">
        <f t="shared" ca="1" si="309"/>
        <v>0</v>
      </c>
      <c r="L103" s="33">
        <f t="shared" ca="1" si="309"/>
        <v>0</v>
      </c>
      <c r="M103" s="33">
        <f t="shared" ca="1" si="309"/>
        <v>0</v>
      </c>
      <c r="N103" s="33">
        <f t="shared" ca="1" si="309"/>
        <v>0</v>
      </c>
      <c r="O103" s="33">
        <f t="shared" ca="1" si="309"/>
        <v>0</v>
      </c>
      <c r="P103" s="33">
        <f t="shared" ca="1" si="309"/>
        <v>0</v>
      </c>
      <c r="Q103" s="92">
        <f t="shared" ca="1" si="309"/>
        <v>0</v>
      </c>
      <c r="R103" s="45"/>
      <c r="S103" s="89"/>
    </row>
    <row r="104" spans="1:19">
      <c r="A104" s="176"/>
      <c r="B104" s="108"/>
      <c r="C104" s="42"/>
      <c r="D104" s="200"/>
      <c r="E104" s="211" t="s">
        <v>258</v>
      </c>
      <c r="F104" s="34">
        <f ca="1">F69+F74+F79+F84+F89+F94+F99</f>
        <v>0</v>
      </c>
      <c r="G104" s="35">
        <f t="shared" ref="G104:Q104" ca="1" si="310">G69+G74+G79+G84+G89+G94+G99</f>
        <v>0</v>
      </c>
      <c r="H104" s="35">
        <f t="shared" ca="1" si="310"/>
        <v>0</v>
      </c>
      <c r="I104" s="35">
        <f t="shared" ca="1" si="310"/>
        <v>0</v>
      </c>
      <c r="J104" s="35">
        <f t="shared" ca="1" si="310"/>
        <v>0</v>
      </c>
      <c r="K104" s="35">
        <f t="shared" ca="1" si="310"/>
        <v>0</v>
      </c>
      <c r="L104" s="35">
        <f t="shared" ca="1" si="310"/>
        <v>0</v>
      </c>
      <c r="M104" s="35">
        <f t="shared" ca="1" si="310"/>
        <v>0</v>
      </c>
      <c r="N104" s="35">
        <f t="shared" ca="1" si="310"/>
        <v>0</v>
      </c>
      <c r="O104" s="35">
        <f t="shared" ca="1" si="310"/>
        <v>0</v>
      </c>
      <c r="P104" s="35">
        <f t="shared" ca="1" si="310"/>
        <v>0</v>
      </c>
      <c r="Q104" s="95">
        <f t="shared" ca="1" si="310"/>
        <v>0</v>
      </c>
      <c r="R104" s="45"/>
      <c r="S104" s="89"/>
    </row>
    <row r="105" spans="1:19">
      <c r="A105" s="176"/>
      <c r="B105" s="108"/>
      <c r="C105" s="42"/>
      <c r="D105" s="200"/>
      <c r="E105" s="211" t="s">
        <v>259</v>
      </c>
      <c r="F105" s="34">
        <f ca="1">F103-F104</f>
        <v>0</v>
      </c>
      <c r="G105" s="35">
        <f t="shared" ref="G105" ca="1" si="311">G103-G104</f>
        <v>0</v>
      </c>
      <c r="H105" s="35">
        <f t="shared" ref="H105" ca="1" si="312">H103-H104</f>
        <v>0</v>
      </c>
      <c r="I105" s="35">
        <f t="shared" ref="I105" ca="1" si="313">I103-I104</f>
        <v>0</v>
      </c>
      <c r="J105" s="35">
        <f t="shared" ref="J105" ca="1" si="314">J103-J104</f>
        <v>0</v>
      </c>
      <c r="K105" s="35">
        <f t="shared" ref="K105" ca="1" si="315">K103-K104</f>
        <v>0</v>
      </c>
      <c r="L105" s="35">
        <f t="shared" ref="L105" ca="1" si="316">L103-L104</f>
        <v>0</v>
      </c>
      <c r="M105" s="35">
        <f t="shared" ref="M105" ca="1" si="317">M103-M104</f>
        <v>0</v>
      </c>
      <c r="N105" s="35">
        <f t="shared" ref="N105" ca="1" si="318">N103-N104</f>
        <v>0</v>
      </c>
      <c r="O105" s="35">
        <f t="shared" ref="O105" ca="1" si="319">O103-O104</f>
        <v>0</v>
      </c>
      <c r="P105" s="35">
        <f t="shared" ref="P105" ca="1" si="320">P103-P104</f>
        <v>0</v>
      </c>
      <c r="Q105" s="95">
        <f ca="1">SUM(F105:P105)</f>
        <v>0</v>
      </c>
      <c r="R105" s="45"/>
      <c r="S105" s="89"/>
    </row>
    <row r="106" spans="1:19">
      <c r="A106" s="176"/>
      <c r="B106" s="108"/>
      <c r="C106" s="42"/>
      <c r="D106" s="202"/>
      <c r="E106" s="212" t="s">
        <v>3</v>
      </c>
      <c r="F106" s="187" t="str">
        <f ca="1">IFERROR(F105/F104,"")</f>
        <v/>
      </c>
      <c r="G106" s="103" t="str">
        <f t="shared" ref="G106" ca="1" si="321">IFERROR(G105/G104,"")</f>
        <v/>
      </c>
      <c r="H106" s="103" t="str">
        <f t="shared" ref="H106" ca="1" si="322">IFERROR(H105/H104,"")</f>
        <v/>
      </c>
      <c r="I106" s="103" t="str">
        <f t="shared" ref="I106" ca="1" si="323">IFERROR(I105/I104,"")</f>
        <v/>
      </c>
      <c r="J106" s="103" t="str">
        <f t="shared" ref="J106" ca="1" si="324">IFERROR(J105/J104,"")</f>
        <v/>
      </c>
      <c r="K106" s="103" t="str">
        <f t="shared" ref="K106" ca="1" si="325">IFERROR(K105/K104,"")</f>
        <v/>
      </c>
      <c r="L106" s="103" t="str">
        <f t="shared" ref="L106" ca="1" si="326">IFERROR(L105/L104,"")</f>
        <v/>
      </c>
      <c r="M106" s="103" t="str">
        <f t="shared" ref="M106" ca="1" si="327">IFERROR(M105/M104,"")</f>
        <v/>
      </c>
      <c r="N106" s="103" t="str">
        <f t="shared" ref="N106" ca="1" si="328">IFERROR(N105/N104,"")</f>
        <v/>
      </c>
      <c r="O106" s="103" t="str">
        <f t="shared" ref="O106" ca="1" si="329">IFERROR(O105/O104,"")</f>
        <v/>
      </c>
      <c r="P106" s="103" t="str">
        <f t="shared" ref="P106:Q106" ca="1" si="330">IFERROR(P105/P104,"")</f>
        <v/>
      </c>
      <c r="Q106" s="104" t="str">
        <f t="shared" ca="1" si="330"/>
        <v/>
      </c>
      <c r="R106" s="45"/>
      <c r="S106" s="89"/>
    </row>
    <row r="107" spans="1:19">
      <c r="A107" s="176"/>
      <c r="B107" s="107"/>
      <c r="C107" s="42"/>
      <c r="D107" s="14"/>
      <c r="E107" s="90"/>
      <c r="F107" s="90"/>
      <c r="G107" s="90"/>
      <c r="H107" s="90"/>
      <c r="I107" s="90"/>
      <c r="J107" s="90"/>
      <c r="K107" s="90"/>
      <c r="L107" s="90"/>
      <c r="M107" s="90"/>
      <c r="N107" s="90"/>
      <c r="O107" s="90"/>
      <c r="P107" s="90"/>
      <c r="Q107" s="93"/>
      <c r="R107" s="45"/>
      <c r="S107" s="89"/>
    </row>
    <row r="108" spans="1:19" ht="6" customHeight="1">
      <c r="A108" s="176"/>
      <c r="B108" s="107"/>
      <c r="C108" s="50"/>
      <c r="D108" s="51"/>
      <c r="E108" s="51"/>
      <c r="F108" s="51"/>
      <c r="G108" s="51"/>
      <c r="H108" s="51"/>
      <c r="I108" s="51"/>
      <c r="J108" s="51"/>
      <c r="K108" s="51"/>
      <c r="L108" s="51"/>
      <c r="M108" s="51"/>
      <c r="N108" s="51"/>
      <c r="O108" s="51"/>
      <c r="P108" s="51"/>
      <c r="Q108" s="51"/>
      <c r="R108" s="53"/>
      <c r="S108" s="89"/>
    </row>
    <row r="109" spans="1:19">
      <c r="A109" s="176"/>
      <c r="B109" s="107"/>
      <c r="C109" s="42"/>
      <c r="D109" s="14"/>
      <c r="E109" s="14"/>
      <c r="F109" s="14"/>
      <c r="G109" s="14"/>
      <c r="H109" s="14"/>
      <c r="I109" s="14"/>
      <c r="J109" s="14"/>
      <c r="K109" s="14"/>
      <c r="L109" s="14"/>
      <c r="M109" s="14"/>
      <c r="N109" s="14"/>
      <c r="O109" s="14"/>
      <c r="P109" s="14"/>
      <c r="Q109" s="14"/>
      <c r="R109" s="45"/>
      <c r="S109" s="89"/>
    </row>
    <row r="110" spans="1:19" ht="15">
      <c r="A110" s="176"/>
      <c r="B110" s="107"/>
      <c r="C110" s="42"/>
      <c r="D110" s="77" t="s">
        <v>252</v>
      </c>
      <c r="E110" s="79"/>
      <c r="F110" s="289">
        <f>INFO!$E$26</f>
        <v>0</v>
      </c>
      <c r="G110" s="290"/>
      <c r="H110" s="289">
        <f>INFO!$G$26</f>
        <v>0</v>
      </c>
      <c r="I110" s="291"/>
      <c r="J110" s="291"/>
      <c r="K110" s="291"/>
      <c r="L110" s="291"/>
      <c r="M110" s="291"/>
      <c r="N110" s="291"/>
      <c r="O110" s="291"/>
      <c r="P110" s="291"/>
      <c r="Q110" s="290"/>
      <c r="R110" s="45"/>
      <c r="S110" s="89"/>
    </row>
    <row r="111" spans="1:19" ht="15">
      <c r="A111" s="176"/>
      <c r="B111" s="107"/>
      <c r="C111" s="42"/>
      <c r="D111" s="77" t="s">
        <v>181</v>
      </c>
      <c r="E111" s="79"/>
      <c r="F111" s="85" t="s">
        <v>182</v>
      </c>
      <c r="G111" s="141">
        <f>INFO!$F$27</f>
        <v>0</v>
      </c>
      <c r="H111" s="85" t="s">
        <v>183</v>
      </c>
      <c r="I111" s="141">
        <f>INFO!$H$27</f>
        <v>0</v>
      </c>
      <c r="J111" s="86"/>
      <c r="K111" s="87"/>
      <c r="L111" s="87"/>
      <c r="M111" s="87"/>
      <c r="N111" s="87"/>
      <c r="O111" s="87"/>
      <c r="P111" s="87"/>
      <c r="Q111" s="88"/>
      <c r="R111" s="45"/>
      <c r="S111" s="89"/>
    </row>
    <row r="112" spans="1:19" ht="15">
      <c r="A112" s="176"/>
      <c r="B112" s="107"/>
      <c r="C112" s="42"/>
      <c r="D112" s="195" t="s">
        <v>334</v>
      </c>
      <c r="E112" s="195"/>
      <c r="F112" s="195"/>
      <c r="G112" s="195"/>
      <c r="H112" s="195"/>
      <c r="I112" s="195"/>
      <c r="J112" s="195"/>
      <c r="K112" s="195"/>
      <c r="L112" s="195"/>
      <c r="M112" s="195"/>
      <c r="N112" s="195"/>
      <c r="O112" s="195"/>
      <c r="P112" s="195"/>
      <c r="Q112" s="196"/>
      <c r="R112" s="45"/>
      <c r="S112" s="89"/>
    </row>
    <row r="113" spans="1:19" ht="15">
      <c r="A113" s="176"/>
      <c r="B113" s="107"/>
      <c r="C113" s="42"/>
      <c r="D113" s="204" t="s">
        <v>254</v>
      </c>
      <c r="E113" s="204"/>
      <c r="F113" s="195"/>
      <c r="G113" s="195"/>
      <c r="H113" s="195"/>
      <c r="I113" s="195"/>
      <c r="J113" s="195"/>
      <c r="K113" s="195"/>
      <c r="L113" s="195"/>
      <c r="M113" s="195"/>
      <c r="N113" s="195"/>
      <c r="O113" s="195"/>
      <c r="P113" s="195"/>
      <c r="Q113" s="196"/>
      <c r="R113" s="45"/>
      <c r="S113" s="89"/>
    </row>
    <row r="114" spans="1:19" ht="15">
      <c r="A114" s="176"/>
      <c r="B114" s="107"/>
      <c r="C114" s="42"/>
      <c r="D114" s="14"/>
      <c r="E114" s="31"/>
      <c r="F114" s="28">
        <v>2018</v>
      </c>
      <c r="G114" s="28">
        <f>F114+1</f>
        <v>2019</v>
      </c>
      <c r="H114" s="28">
        <f>G114+1</f>
        <v>2020</v>
      </c>
      <c r="I114" s="28">
        <f>H114+1</f>
        <v>2021</v>
      </c>
      <c r="J114" s="28">
        <f>I114+1</f>
        <v>2022</v>
      </c>
      <c r="K114" s="28">
        <f t="shared" ref="K114" si="331">J114+1</f>
        <v>2023</v>
      </c>
      <c r="L114" s="28">
        <f t="shared" ref="L114" si="332">K114+1</f>
        <v>2024</v>
      </c>
      <c r="M114" s="28">
        <f t="shared" ref="M114" si="333">L114+1</f>
        <v>2025</v>
      </c>
      <c r="N114" s="28">
        <f t="shared" ref="N114" si="334">M114+1</f>
        <v>2026</v>
      </c>
      <c r="O114" s="28">
        <f t="shared" ref="O114" si="335">N114+1</f>
        <v>2027</v>
      </c>
      <c r="P114" s="112" t="s">
        <v>328</v>
      </c>
      <c r="Q114" s="91" t="s">
        <v>255</v>
      </c>
      <c r="R114" s="45"/>
      <c r="S114" s="89"/>
    </row>
    <row r="115" spans="1:19" ht="15">
      <c r="A115" s="176"/>
      <c r="B115" s="107"/>
      <c r="C115" s="42"/>
      <c r="D115" s="203" t="s">
        <v>211</v>
      </c>
      <c r="E115" s="199"/>
      <c r="F115" s="101"/>
      <c r="G115" s="101"/>
      <c r="H115" s="101"/>
      <c r="I115" s="101"/>
      <c r="J115" s="101"/>
      <c r="K115" s="101"/>
      <c r="L115" s="101"/>
      <c r="M115" s="101"/>
      <c r="N115" s="101"/>
      <c r="O115" s="101"/>
      <c r="P115" s="101"/>
      <c r="Q115" s="183"/>
      <c r="R115" s="45"/>
      <c r="S115" s="89"/>
    </row>
    <row r="116" spans="1:19">
      <c r="A116" s="178">
        <f>A68+17</f>
        <v>17</v>
      </c>
      <c r="B116" s="170"/>
      <c r="C116" s="42"/>
      <c r="D116" s="200"/>
      <c r="E116" s="211" t="s">
        <v>186</v>
      </c>
      <c r="F116" s="185">
        <f ca="1">OFFSET('P&amp;L IFRS 17'!E$36,$A116,0)</f>
        <v>0</v>
      </c>
      <c r="G116" s="158">
        <f ca="1">OFFSET('P&amp;L IFRS 17'!F$36,$A116,0)</f>
        <v>0</v>
      </c>
      <c r="H116" s="158">
        <f ca="1">OFFSET('P&amp;L IFRS 17'!G$36,$A116,0)</f>
        <v>0</v>
      </c>
      <c r="I116" s="158">
        <f ca="1">OFFSET('P&amp;L IFRS 17'!H$36,$A116,0)</f>
        <v>0</v>
      </c>
      <c r="J116" s="158">
        <f ca="1">OFFSET('P&amp;L IFRS 17'!I$36,$A116,0)</f>
        <v>0</v>
      </c>
      <c r="K116" s="158">
        <f ca="1">OFFSET('P&amp;L IFRS 17'!J$36,$A116,0)</f>
        <v>0</v>
      </c>
      <c r="L116" s="158">
        <f ca="1">OFFSET('P&amp;L IFRS 17'!K$36,$A116,0)</f>
        <v>0</v>
      </c>
      <c r="M116" s="158">
        <f ca="1">OFFSET('P&amp;L IFRS 17'!L$36,$A116,0)</f>
        <v>0</v>
      </c>
      <c r="N116" s="158">
        <f ca="1">OFFSET('P&amp;L IFRS 17'!M$36,$A116,0)</f>
        <v>0</v>
      </c>
      <c r="O116" s="158">
        <f ca="1">OFFSET('P&amp;L IFRS 17'!N$36,$A116,0)</f>
        <v>0</v>
      </c>
      <c r="P116" s="158">
        <f ca="1">OFFSET('P&amp;L IFRS 17'!O$36,$A116,0)</f>
        <v>0</v>
      </c>
      <c r="Q116" s="92">
        <f ca="1">OFFSET('P&amp;L IFRS 17'!P$36,$A116,0)</f>
        <v>0</v>
      </c>
      <c r="R116" s="45"/>
      <c r="S116" s="89"/>
    </row>
    <row r="117" spans="1:19">
      <c r="A117" s="178">
        <f>A69+31</f>
        <v>31</v>
      </c>
      <c r="B117" s="170"/>
      <c r="C117" s="42"/>
      <c r="D117" s="200"/>
      <c r="E117" s="211" t="s">
        <v>258</v>
      </c>
      <c r="F117" s="186">
        <f ca="1">OFFSET('P&amp;L IFRS 4'!F$50,$A117,0)+OFFSET('P&amp;L IFRS 4'!F$53,$A117,0)</f>
        <v>0</v>
      </c>
      <c r="G117" s="156">
        <f ca="1">OFFSET('P&amp;L IFRS 4'!G$50,$A117,0)+OFFSET('P&amp;L IFRS 4'!G$53,$A117,0)</f>
        <v>0</v>
      </c>
      <c r="H117" s="156">
        <f ca="1">OFFSET('P&amp;L IFRS 4'!H$50,$A117,0)+OFFSET('P&amp;L IFRS 4'!H$53,$A117,0)</f>
        <v>0</v>
      </c>
      <c r="I117" s="156">
        <f ca="1">OFFSET('P&amp;L IFRS 4'!I$50,$A117,0)+OFFSET('P&amp;L IFRS 4'!I$53,$A117,0)</f>
        <v>0</v>
      </c>
      <c r="J117" s="156">
        <f ca="1">OFFSET('P&amp;L IFRS 4'!J$50,$A117,0)+OFFSET('P&amp;L IFRS 4'!J$53,$A117,0)</f>
        <v>0</v>
      </c>
      <c r="K117" s="156">
        <f ca="1">OFFSET('P&amp;L IFRS 4'!K$50,$A117,0)+OFFSET('P&amp;L IFRS 4'!K$53,$A117,0)</f>
        <v>0</v>
      </c>
      <c r="L117" s="156">
        <f ca="1">OFFSET('P&amp;L IFRS 4'!L$50,$A117,0)+OFFSET('P&amp;L IFRS 4'!L$53,$A117,0)</f>
        <v>0</v>
      </c>
      <c r="M117" s="156">
        <f ca="1">OFFSET('P&amp;L IFRS 4'!M$50,$A117,0)+OFFSET('P&amp;L IFRS 4'!M$53,$A117,0)</f>
        <v>0</v>
      </c>
      <c r="N117" s="156">
        <f ca="1">OFFSET('P&amp;L IFRS 4'!N$50,$A117,0)+OFFSET('P&amp;L IFRS 4'!N$53,$A117,0)</f>
        <v>0</v>
      </c>
      <c r="O117" s="156">
        <f ca="1">OFFSET('P&amp;L IFRS 4'!O$50,$A117,0)+OFFSET('P&amp;L IFRS 4'!O$53,$A117,0)</f>
        <v>0</v>
      </c>
      <c r="P117" s="156">
        <f ca="1">OFFSET('P&amp;L IFRS 4'!P$50,$A117,0)+OFFSET('P&amp;L IFRS 4'!P$53,$A117,0)</f>
        <v>0</v>
      </c>
      <c r="Q117" s="95">
        <f ca="1">OFFSET('P&amp;L IFRS 4'!Q$50,$A117,0)+OFFSET('P&amp;L IFRS 4'!Q$53,$A117,0)</f>
        <v>0</v>
      </c>
      <c r="R117" s="45"/>
      <c r="S117" s="89"/>
    </row>
    <row r="118" spans="1:19">
      <c r="A118" s="178"/>
      <c r="B118" s="170"/>
      <c r="C118" s="42"/>
      <c r="D118" s="200"/>
      <c r="E118" s="211" t="s">
        <v>259</v>
      </c>
      <c r="F118" s="34">
        <f ca="1">F116-F117</f>
        <v>0</v>
      </c>
      <c r="G118" s="35">
        <f t="shared" ref="G118:P118" ca="1" si="336">G116-G117</f>
        <v>0</v>
      </c>
      <c r="H118" s="35">
        <f t="shared" ca="1" si="336"/>
        <v>0</v>
      </c>
      <c r="I118" s="35">
        <f t="shared" ca="1" si="336"/>
        <v>0</v>
      </c>
      <c r="J118" s="35">
        <f t="shared" ca="1" si="336"/>
        <v>0</v>
      </c>
      <c r="K118" s="35">
        <f t="shared" ca="1" si="336"/>
        <v>0</v>
      </c>
      <c r="L118" s="35">
        <f t="shared" ca="1" si="336"/>
        <v>0</v>
      </c>
      <c r="M118" s="35">
        <f t="shared" ca="1" si="336"/>
        <v>0</v>
      </c>
      <c r="N118" s="35">
        <f t="shared" ca="1" si="336"/>
        <v>0</v>
      </c>
      <c r="O118" s="35">
        <f t="shared" ca="1" si="336"/>
        <v>0</v>
      </c>
      <c r="P118" s="35">
        <f t="shared" ca="1" si="336"/>
        <v>0</v>
      </c>
      <c r="Q118" s="95">
        <f ca="1">SUM(F118:P118)</f>
        <v>0</v>
      </c>
      <c r="R118" s="45"/>
      <c r="S118" s="89"/>
    </row>
    <row r="119" spans="1:19">
      <c r="A119" s="178"/>
      <c r="B119" s="170"/>
      <c r="C119" s="42"/>
      <c r="D119" s="200"/>
      <c r="E119" s="211" t="s">
        <v>3</v>
      </c>
      <c r="F119" s="187" t="str">
        <f ca="1">IFERROR(F118/F117,"")</f>
        <v/>
      </c>
      <c r="G119" s="103" t="str">
        <f t="shared" ref="G119:Q119" ca="1" si="337">IFERROR(G118/G117,"")</f>
        <v/>
      </c>
      <c r="H119" s="103" t="str">
        <f t="shared" ca="1" si="337"/>
        <v/>
      </c>
      <c r="I119" s="103" t="str">
        <f t="shared" ca="1" si="337"/>
        <v/>
      </c>
      <c r="J119" s="103" t="str">
        <f t="shared" ca="1" si="337"/>
        <v/>
      </c>
      <c r="K119" s="103" t="str">
        <f t="shared" ca="1" si="337"/>
        <v/>
      </c>
      <c r="L119" s="103" t="str">
        <f t="shared" ca="1" si="337"/>
        <v/>
      </c>
      <c r="M119" s="103" t="str">
        <f t="shared" ca="1" si="337"/>
        <v/>
      </c>
      <c r="N119" s="103" t="str">
        <f t="shared" ca="1" si="337"/>
        <v/>
      </c>
      <c r="O119" s="103" t="str">
        <f t="shared" ca="1" si="337"/>
        <v/>
      </c>
      <c r="P119" s="103" t="str">
        <f t="shared" ca="1" si="337"/>
        <v/>
      </c>
      <c r="Q119" s="104" t="str">
        <f t="shared" ca="1" si="337"/>
        <v/>
      </c>
      <c r="R119" s="45"/>
      <c r="S119" s="89"/>
    </row>
    <row r="120" spans="1:19" ht="15">
      <c r="A120" s="178"/>
      <c r="B120" s="170"/>
      <c r="C120" s="42"/>
      <c r="D120" s="109" t="s">
        <v>214</v>
      </c>
      <c r="E120" s="201"/>
      <c r="F120" s="102"/>
      <c r="G120" s="102"/>
      <c r="H120" s="102"/>
      <c r="I120" s="102"/>
      <c r="J120" s="102"/>
      <c r="K120" s="102"/>
      <c r="L120" s="102"/>
      <c r="M120" s="102"/>
      <c r="N120" s="102"/>
      <c r="O120" s="102"/>
      <c r="P120" s="102"/>
      <c r="Q120" s="184"/>
      <c r="R120" s="45"/>
      <c r="S120" s="89"/>
    </row>
    <row r="121" spans="1:19">
      <c r="A121" s="179">
        <f>A116</f>
        <v>17</v>
      </c>
      <c r="B121" s="171"/>
      <c r="C121" s="42"/>
      <c r="D121" s="200"/>
      <c r="E121" s="211" t="s">
        <v>186</v>
      </c>
      <c r="F121" s="185">
        <f ca="1">OFFSET('P&amp;L IFRS 17'!E$37,$A121,0)</f>
        <v>0</v>
      </c>
      <c r="G121" s="158">
        <f ca="1">OFFSET('P&amp;L IFRS 17'!F$37,$A121,0)</f>
        <v>0</v>
      </c>
      <c r="H121" s="158">
        <f ca="1">OFFSET('P&amp;L IFRS 17'!G$37,$A121,0)</f>
        <v>0</v>
      </c>
      <c r="I121" s="158">
        <f ca="1">OFFSET('P&amp;L IFRS 17'!H$37,$A121,0)</f>
        <v>0</v>
      </c>
      <c r="J121" s="158">
        <f ca="1">OFFSET('P&amp;L IFRS 17'!I$37,$A121,0)</f>
        <v>0</v>
      </c>
      <c r="K121" s="158">
        <f ca="1">OFFSET('P&amp;L IFRS 17'!J$37,$A121,0)</f>
        <v>0</v>
      </c>
      <c r="L121" s="158">
        <f ca="1">OFFSET('P&amp;L IFRS 17'!K$37,$A121,0)</f>
        <v>0</v>
      </c>
      <c r="M121" s="158">
        <f ca="1">OFFSET('P&amp;L IFRS 17'!L$37,$A121,0)</f>
        <v>0</v>
      </c>
      <c r="N121" s="158">
        <f ca="1">OFFSET('P&amp;L IFRS 17'!M$37,$A121,0)</f>
        <v>0</v>
      </c>
      <c r="O121" s="158">
        <f ca="1">OFFSET('P&amp;L IFRS 17'!N$37,$A121,0)</f>
        <v>0</v>
      </c>
      <c r="P121" s="158">
        <f ca="1">OFFSET('P&amp;L IFRS 17'!O$37,$A121,0)</f>
        <v>0</v>
      </c>
      <c r="Q121" s="92">
        <f ca="1">OFFSET('P&amp;L IFRS 17'!P$37,$A121,0)</f>
        <v>0</v>
      </c>
      <c r="R121" s="45"/>
      <c r="S121" s="89"/>
    </row>
    <row r="122" spans="1:19">
      <c r="A122" s="179">
        <f>A117</f>
        <v>31</v>
      </c>
      <c r="B122" s="171"/>
      <c r="C122" s="42"/>
      <c r="D122" s="200"/>
      <c r="E122" s="211" t="s">
        <v>258</v>
      </c>
      <c r="F122" s="186">
        <f ca="1">OFFSET('P&amp;L IFRS 4'!F$56,$A122,0)+OFFSET('P&amp;L IFRS 4'!F$59,$A122,0)+OFFSET('P&amp;L IFRS 4'!F$62,$A122,0)+OFFSET('P&amp;L IFRS 4'!F$64,$A122,0)</f>
        <v>0</v>
      </c>
      <c r="G122" s="156">
        <f ca="1">OFFSET('P&amp;L IFRS 4'!G$56,$A122,0)+OFFSET('P&amp;L IFRS 4'!G$59,$A122,0)+OFFSET('P&amp;L IFRS 4'!G$62,$A122,0)+OFFSET('P&amp;L IFRS 4'!G$64,$A122,0)</f>
        <v>0</v>
      </c>
      <c r="H122" s="156">
        <f ca="1">OFFSET('P&amp;L IFRS 4'!H$56,$A122,0)+OFFSET('P&amp;L IFRS 4'!H$59,$A122,0)+OFFSET('P&amp;L IFRS 4'!H$62,$A122,0)+OFFSET('P&amp;L IFRS 4'!H$64,$A122,0)</f>
        <v>0</v>
      </c>
      <c r="I122" s="156">
        <f ca="1">OFFSET('P&amp;L IFRS 4'!I$56,$A122,0)+OFFSET('P&amp;L IFRS 4'!I$59,$A122,0)+OFFSET('P&amp;L IFRS 4'!I$62,$A122,0)+OFFSET('P&amp;L IFRS 4'!I$64,$A122,0)</f>
        <v>0</v>
      </c>
      <c r="J122" s="156">
        <f ca="1">OFFSET('P&amp;L IFRS 4'!J$56,$A122,0)+OFFSET('P&amp;L IFRS 4'!J$59,$A122,0)+OFFSET('P&amp;L IFRS 4'!J$62,$A122,0)+OFFSET('P&amp;L IFRS 4'!J$64,$A122,0)</f>
        <v>0</v>
      </c>
      <c r="K122" s="156">
        <f ca="1">OFFSET('P&amp;L IFRS 4'!K$56,$A122,0)+OFFSET('P&amp;L IFRS 4'!K$59,$A122,0)+OFFSET('P&amp;L IFRS 4'!K$62,$A122,0)+OFFSET('P&amp;L IFRS 4'!K$64,$A122,0)</f>
        <v>0</v>
      </c>
      <c r="L122" s="156">
        <f ca="1">OFFSET('P&amp;L IFRS 4'!L$56,$A122,0)+OFFSET('P&amp;L IFRS 4'!L$59,$A122,0)+OFFSET('P&amp;L IFRS 4'!L$62,$A122,0)+OFFSET('P&amp;L IFRS 4'!L$64,$A122,0)</f>
        <v>0</v>
      </c>
      <c r="M122" s="156">
        <f ca="1">OFFSET('P&amp;L IFRS 4'!M$56,$A122,0)+OFFSET('P&amp;L IFRS 4'!M$59,$A122,0)+OFFSET('P&amp;L IFRS 4'!M$62,$A122,0)+OFFSET('P&amp;L IFRS 4'!M$64,$A122,0)</f>
        <v>0</v>
      </c>
      <c r="N122" s="156">
        <f ca="1">OFFSET('P&amp;L IFRS 4'!N$56,$A122,0)+OFFSET('P&amp;L IFRS 4'!N$59,$A122,0)+OFFSET('P&amp;L IFRS 4'!N$62,$A122,0)+OFFSET('P&amp;L IFRS 4'!N$64,$A122,0)</f>
        <v>0</v>
      </c>
      <c r="O122" s="156">
        <f ca="1">OFFSET('P&amp;L IFRS 4'!O$56,$A122,0)+OFFSET('P&amp;L IFRS 4'!O$59,$A122,0)+OFFSET('P&amp;L IFRS 4'!O$62,$A122,0)+OFFSET('P&amp;L IFRS 4'!O$64,$A122,0)</f>
        <v>0</v>
      </c>
      <c r="P122" s="156">
        <f ca="1">OFFSET('P&amp;L IFRS 4'!P$56,$A122,0)+OFFSET('P&amp;L IFRS 4'!P$59,$A122,0)+OFFSET('P&amp;L IFRS 4'!P$62,$A122,0)+OFFSET('P&amp;L IFRS 4'!P$64,$A122,0)</f>
        <v>0</v>
      </c>
      <c r="Q122" s="95">
        <f ca="1">OFFSET('P&amp;L IFRS 4'!Q$56,$A122,0)+OFFSET('P&amp;L IFRS 4'!Q$59,$A122,0)+OFFSET('P&amp;L IFRS 4'!Q$62,$A122,0)+OFFSET('P&amp;L IFRS 4'!Q$64,$A122,0)</f>
        <v>0</v>
      </c>
      <c r="R122" s="45"/>
      <c r="S122" s="89"/>
    </row>
    <row r="123" spans="1:19">
      <c r="A123" s="180"/>
      <c r="B123" s="172"/>
      <c r="C123" s="42"/>
      <c r="D123" s="200"/>
      <c r="E123" s="211" t="s">
        <v>259</v>
      </c>
      <c r="F123" s="34">
        <f ca="1">F121-F122</f>
        <v>0</v>
      </c>
      <c r="G123" s="35">
        <f t="shared" ref="G123:P123" ca="1" si="338">G121-G122</f>
        <v>0</v>
      </c>
      <c r="H123" s="35">
        <f t="shared" ca="1" si="338"/>
        <v>0</v>
      </c>
      <c r="I123" s="35">
        <f t="shared" ca="1" si="338"/>
        <v>0</v>
      </c>
      <c r="J123" s="35">
        <f t="shared" ca="1" si="338"/>
        <v>0</v>
      </c>
      <c r="K123" s="35">
        <f t="shared" ca="1" si="338"/>
        <v>0</v>
      </c>
      <c r="L123" s="35">
        <f t="shared" ca="1" si="338"/>
        <v>0</v>
      </c>
      <c r="M123" s="35">
        <f t="shared" ca="1" si="338"/>
        <v>0</v>
      </c>
      <c r="N123" s="35">
        <f t="shared" ca="1" si="338"/>
        <v>0</v>
      </c>
      <c r="O123" s="35">
        <f t="shared" ca="1" si="338"/>
        <v>0</v>
      </c>
      <c r="P123" s="35">
        <f t="shared" ca="1" si="338"/>
        <v>0</v>
      </c>
      <c r="Q123" s="95">
        <f ca="1">SUM(F123:P123)</f>
        <v>0</v>
      </c>
      <c r="R123" s="45"/>
      <c r="S123" s="89"/>
    </row>
    <row r="124" spans="1:19">
      <c r="A124" s="180"/>
      <c r="B124" s="172"/>
      <c r="C124" s="42"/>
      <c r="D124" s="200"/>
      <c r="E124" s="211" t="s">
        <v>3</v>
      </c>
      <c r="F124" s="187" t="str">
        <f ca="1">IFERROR(F123/F122,"")</f>
        <v/>
      </c>
      <c r="G124" s="103" t="str">
        <f t="shared" ref="G124:Q124" ca="1" si="339">IFERROR(G123/G122,"")</f>
        <v/>
      </c>
      <c r="H124" s="103" t="str">
        <f t="shared" ca="1" si="339"/>
        <v/>
      </c>
      <c r="I124" s="103" t="str">
        <f t="shared" ca="1" si="339"/>
        <v/>
      </c>
      <c r="J124" s="103" t="str">
        <f t="shared" ca="1" si="339"/>
        <v/>
      </c>
      <c r="K124" s="103" t="str">
        <f t="shared" ca="1" si="339"/>
        <v/>
      </c>
      <c r="L124" s="103" t="str">
        <f t="shared" ca="1" si="339"/>
        <v/>
      </c>
      <c r="M124" s="103" t="str">
        <f t="shared" ca="1" si="339"/>
        <v/>
      </c>
      <c r="N124" s="103" t="str">
        <f t="shared" ca="1" si="339"/>
        <v/>
      </c>
      <c r="O124" s="103" t="str">
        <f t="shared" ca="1" si="339"/>
        <v/>
      </c>
      <c r="P124" s="103" t="str">
        <f t="shared" ca="1" si="339"/>
        <v/>
      </c>
      <c r="Q124" s="104" t="str">
        <f t="shared" ca="1" si="339"/>
        <v/>
      </c>
      <c r="R124" s="45"/>
      <c r="S124" s="89"/>
    </row>
    <row r="125" spans="1:19" ht="15">
      <c r="A125" s="180"/>
      <c r="B125" s="172"/>
      <c r="C125" s="42"/>
      <c r="D125" s="109" t="s">
        <v>217</v>
      </c>
      <c r="E125" s="201"/>
      <c r="F125" s="102"/>
      <c r="G125" s="102"/>
      <c r="H125" s="102"/>
      <c r="I125" s="102"/>
      <c r="J125" s="102"/>
      <c r="K125" s="102"/>
      <c r="L125" s="102"/>
      <c r="M125" s="102"/>
      <c r="N125" s="102"/>
      <c r="O125" s="102"/>
      <c r="P125" s="102"/>
      <c r="Q125" s="184"/>
      <c r="R125" s="45"/>
      <c r="S125" s="89"/>
    </row>
    <row r="126" spans="1:19">
      <c r="A126" s="179">
        <f>A121</f>
        <v>17</v>
      </c>
      <c r="B126" s="171"/>
      <c r="C126" s="42"/>
      <c r="D126" s="200"/>
      <c r="E126" s="211" t="s">
        <v>186</v>
      </c>
      <c r="F126" s="185">
        <f ca="1">OFFSET('P&amp;L IFRS 17'!E$38,$A126,0)</f>
        <v>0</v>
      </c>
      <c r="G126" s="158">
        <f ca="1">OFFSET('P&amp;L IFRS 17'!F$38,$A126,0)</f>
        <v>0</v>
      </c>
      <c r="H126" s="158">
        <f ca="1">OFFSET('P&amp;L IFRS 17'!G$38,$A126,0)</f>
        <v>0</v>
      </c>
      <c r="I126" s="158">
        <f ca="1">OFFSET('P&amp;L IFRS 17'!H$38,$A126,0)</f>
        <v>0</v>
      </c>
      <c r="J126" s="158">
        <f ca="1">OFFSET('P&amp;L IFRS 17'!I$38,$A126,0)</f>
        <v>0</v>
      </c>
      <c r="K126" s="158">
        <f ca="1">OFFSET('P&amp;L IFRS 17'!J$38,$A126,0)</f>
        <v>0</v>
      </c>
      <c r="L126" s="158">
        <f ca="1">OFFSET('P&amp;L IFRS 17'!K$38,$A126,0)</f>
        <v>0</v>
      </c>
      <c r="M126" s="158">
        <f ca="1">OFFSET('P&amp;L IFRS 17'!L$38,$A126,0)</f>
        <v>0</v>
      </c>
      <c r="N126" s="158">
        <f ca="1">OFFSET('P&amp;L IFRS 17'!M$38,$A126,0)</f>
        <v>0</v>
      </c>
      <c r="O126" s="158">
        <f ca="1">OFFSET('P&amp;L IFRS 17'!N$38,$A126,0)</f>
        <v>0</v>
      </c>
      <c r="P126" s="158">
        <f ca="1">OFFSET('P&amp;L IFRS 17'!O$38,$A126,0)</f>
        <v>0</v>
      </c>
      <c r="Q126" s="92">
        <f ca="1">OFFSET('P&amp;L IFRS 17'!P$38,$A126,0)</f>
        <v>0</v>
      </c>
      <c r="R126" s="45"/>
      <c r="S126" s="89"/>
    </row>
    <row r="127" spans="1:19">
      <c r="A127" s="179">
        <f>A122</f>
        <v>31</v>
      </c>
      <c r="B127" s="171"/>
      <c r="C127" s="42"/>
      <c r="D127" s="200"/>
      <c r="E127" s="211" t="s">
        <v>258</v>
      </c>
      <c r="F127" s="186">
        <f ca="1">OFFSET('P&amp;L IFRS 4'!F$51,$A127,0)+OFFSET('P&amp;L IFRS 4'!F$54,$A127,0)+OFFSET('P&amp;L IFRS 4'!F$57,$A127,0)+OFFSET('P&amp;L IFRS 4'!F$60,$A127,0)+OFFSET('P&amp;L IFRS 4'!F$63,$A127,0)</f>
        <v>0</v>
      </c>
      <c r="G127" s="156">
        <f ca="1">OFFSET('P&amp;L IFRS 4'!G$51,$A127,0)+OFFSET('P&amp;L IFRS 4'!G$54,$A127,0)+OFFSET('P&amp;L IFRS 4'!G$57,$A127,0)+OFFSET('P&amp;L IFRS 4'!G$60,$A127,0)+OFFSET('P&amp;L IFRS 4'!G$63,$A127,0)</f>
        <v>0</v>
      </c>
      <c r="H127" s="156">
        <f ca="1">OFFSET('P&amp;L IFRS 4'!H$51,$A127,0)+OFFSET('P&amp;L IFRS 4'!H$54,$A127,0)+OFFSET('P&amp;L IFRS 4'!H$57,$A127,0)+OFFSET('P&amp;L IFRS 4'!H$60,$A127,0)+OFFSET('P&amp;L IFRS 4'!H$63,$A127,0)</f>
        <v>0</v>
      </c>
      <c r="I127" s="156">
        <f ca="1">OFFSET('P&amp;L IFRS 4'!I$51,$A127,0)+OFFSET('P&amp;L IFRS 4'!I$54,$A127,0)+OFFSET('P&amp;L IFRS 4'!I$57,$A127,0)+OFFSET('P&amp;L IFRS 4'!I$60,$A127,0)+OFFSET('P&amp;L IFRS 4'!I$63,$A127,0)</f>
        <v>0</v>
      </c>
      <c r="J127" s="156">
        <f ca="1">OFFSET('P&amp;L IFRS 4'!J$51,$A127,0)+OFFSET('P&amp;L IFRS 4'!J$54,$A127,0)+OFFSET('P&amp;L IFRS 4'!J$57,$A127,0)+OFFSET('P&amp;L IFRS 4'!J$60,$A127,0)+OFFSET('P&amp;L IFRS 4'!J$63,$A127,0)</f>
        <v>0</v>
      </c>
      <c r="K127" s="156">
        <f ca="1">OFFSET('P&amp;L IFRS 4'!K$51,$A127,0)+OFFSET('P&amp;L IFRS 4'!K$54,$A127,0)+OFFSET('P&amp;L IFRS 4'!K$57,$A127,0)+OFFSET('P&amp;L IFRS 4'!K$60,$A127,0)+OFFSET('P&amp;L IFRS 4'!K$63,$A127,0)</f>
        <v>0</v>
      </c>
      <c r="L127" s="156">
        <f ca="1">OFFSET('P&amp;L IFRS 4'!L$51,$A127,0)+OFFSET('P&amp;L IFRS 4'!L$54,$A127,0)+OFFSET('P&amp;L IFRS 4'!L$57,$A127,0)+OFFSET('P&amp;L IFRS 4'!L$60,$A127,0)+OFFSET('P&amp;L IFRS 4'!L$63,$A127,0)</f>
        <v>0</v>
      </c>
      <c r="M127" s="156">
        <f ca="1">OFFSET('P&amp;L IFRS 4'!M$51,$A127,0)+OFFSET('P&amp;L IFRS 4'!M$54,$A127,0)+OFFSET('P&amp;L IFRS 4'!M$57,$A127,0)+OFFSET('P&amp;L IFRS 4'!M$60,$A127,0)+OFFSET('P&amp;L IFRS 4'!M$63,$A127,0)</f>
        <v>0</v>
      </c>
      <c r="N127" s="156">
        <f ca="1">OFFSET('P&amp;L IFRS 4'!N$51,$A127,0)+OFFSET('P&amp;L IFRS 4'!N$54,$A127,0)+OFFSET('P&amp;L IFRS 4'!N$57,$A127,0)+OFFSET('P&amp;L IFRS 4'!N$60,$A127,0)+OFFSET('P&amp;L IFRS 4'!N$63,$A127,0)</f>
        <v>0</v>
      </c>
      <c r="O127" s="156">
        <f ca="1">OFFSET('P&amp;L IFRS 4'!O$51,$A127,0)+OFFSET('P&amp;L IFRS 4'!O$54,$A127,0)+OFFSET('P&amp;L IFRS 4'!O$57,$A127,0)+OFFSET('P&amp;L IFRS 4'!O$60,$A127,0)+OFFSET('P&amp;L IFRS 4'!O$63,$A127,0)</f>
        <v>0</v>
      </c>
      <c r="P127" s="156">
        <f ca="1">OFFSET('P&amp;L IFRS 4'!P$51,$A127,0)+OFFSET('P&amp;L IFRS 4'!P$54,$A127,0)+OFFSET('P&amp;L IFRS 4'!P$57,$A127,0)+OFFSET('P&amp;L IFRS 4'!P$60,$A127,0)+OFFSET('P&amp;L IFRS 4'!P$63,$A127,0)</f>
        <v>0</v>
      </c>
      <c r="Q127" s="95">
        <f ca="1">OFFSET('P&amp;L IFRS 4'!Q$51,$A127,0)+OFFSET('P&amp;L IFRS 4'!Q$54,$A127,0)+OFFSET('P&amp;L IFRS 4'!Q$57,$A127,0)+OFFSET('P&amp;L IFRS 4'!Q$60,$A127,0)+OFFSET('P&amp;L IFRS 4'!Q$63,$A127,0)</f>
        <v>0</v>
      </c>
      <c r="R127" s="45"/>
      <c r="S127" s="89"/>
    </row>
    <row r="128" spans="1:19">
      <c r="A128" s="180"/>
      <c r="B128" s="172"/>
      <c r="C128" s="42"/>
      <c r="D128" s="200"/>
      <c r="E128" s="211" t="s">
        <v>259</v>
      </c>
      <c r="F128" s="34">
        <f ca="1">F126-F127</f>
        <v>0</v>
      </c>
      <c r="G128" s="35">
        <f t="shared" ref="G128:P128" ca="1" si="340">G126-G127</f>
        <v>0</v>
      </c>
      <c r="H128" s="35">
        <f t="shared" ca="1" si="340"/>
        <v>0</v>
      </c>
      <c r="I128" s="35">
        <f t="shared" ca="1" si="340"/>
        <v>0</v>
      </c>
      <c r="J128" s="35">
        <f t="shared" ca="1" si="340"/>
        <v>0</v>
      </c>
      <c r="K128" s="35">
        <f t="shared" ca="1" si="340"/>
        <v>0</v>
      </c>
      <c r="L128" s="35">
        <f t="shared" ca="1" si="340"/>
        <v>0</v>
      </c>
      <c r="M128" s="35">
        <f t="shared" ca="1" si="340"/>
        <v>0</v>
      </c>
      <c r="N128" s="35">
        <f t="shared" ca="1" si="340"/>
        <v>0</v>
      </c>
      <c r="O128" s="35">
        <f t="shared" ca="1" si="340"/>
        <v>0</v>
      </c>
      <c r="P128" s="35">
        <f t="shared" ca="1" si="340"/>
        <v>0</v>
      </c>
      <c r="Q128" s="95">
        <f ca="1">SUM(F128:P128)</f>
        <v>0</v>
      </c>
      <c r="R128" s="45"/>
      <c r="S128" s="89"/>
    </row>
    <row r="129" spans="1:19">
      <c r="A129" s="180"/>
      <c r="B129" s="172"/>
      <c r="C129" s="42"/>
      <c r="D129" s="200"/>
      <c r="E129" s="211" t="s">
        <v>3</v>
      </c>
      <c r="F129" s="187" t="str">
        <f ca="1">IFERROR(F128/F127,"")</f>
        <v/>
      </c>
      <c r="G129" s="103" t="str">
        <f t="shared" ref="G129:Q129" ca="1" si="341">IFERROR(G128/G127,"")</f>
        <v/>
      </c>
      <c r="H129" s="103" t="str">
        <f t="shared" ca="1" si="341"/>
        <v/>
      </c>
      <c r="I129" s="103" t="str">
        <f t="shared" ca="1" si="341"/>
        <v/>
      </c>
      <c r="J129" s="103" t="str">
        <f t="shared" ca="1" si="341"/>
        <v/>
      </c>
      <c r="K129" s="103" t="str">
        <f t="shared" ca="1" si="341"/>
        <v/>
      </c>
      <c r="L129" s="103" t="str">
        <f t="shared" ca="1" si="341"/>
        <v/>
      </c>
      <c r="M129" s="103" t="str">
        <f t="shared" ca="1" si="341"/>
        <v/>
      </c>
      <c r="N129" s="103" t="str">
        <f t="shared" ca="1" si="341"/>
        <v/>
      </c>
      <c r="O129" s="103" t="str">
        <f t="shared" ca="1" si="341"/>
        <v/>
      </c>
      <c r="P129" s="103" t="str">
        <f t="shared" ca="1" si="341"/>
        <v/>
      </c>
      <c r="Q129" s="104" t="str">
        <f t="shared" ca="1" si="341"/>
        <v/>
      </c>
      <c r="R129" s="45"/>
      <c r="S129" s="89"/>
    </row>
    <row r="130" spans="1:19" ht="15">
      <c r="A130" s="180"/>
      <c r="B130" s="172"/>
      <c r="C130" s="42"/>
      <c r="D130" s="109" t="s">
        <v>9</v>
      </c>
      <c r="E130" s="201"/>
      <c r="F130" s="102"/>
      <c r="G130" s="102"/>
      <c r="H130" s="102"/>
      <c r="I130" s="102"/>
      <c r="J130" s="102"/>
      <c r="K130" s="102"/>
      <c r="L130" s="102"/>
      <c r="M130" s="102"/>
      <c r="N130" s="102"/>
      <c r="O130" s="102"/>
      <c r="P130" s="102"/>
      <c r="Q130" s="184"/>
      <c r="R130" s="45"/>
      <c r="S130" s="89"/>
    </row>
    <row r="131" spans="1:19">
      <c r="A131" s="179">
        <f>A126</f>
        <v>17</v>
      </c>
      <c r="B131" s="171"/>
      <c r="C131" s="42"/>
      <c r="D131" s="200"/>
      <c r="E131" s="211" t="s">
        <v>186</v>
      </c>
      <c r="F131" s="185">
        <f ca="1">OFFSET('P&amp;L IFRS 17'!E$39,$A131,0)</f>
        <v>0</v>
      </c>
      <c r="G131" s="158">
        <f ca="1">OFFSET('P&amp;L IFRS 17'!F$39,$A131,0)</f>
        <v>0</v>
      </c>
      <c r="H131" s="158">
        <f ca="1">OFFSET('P&amp;L IFRS 17'!G$39,$A131,0)</f>
        <v>0</v>
      </c>
      <c r="I131" s="158">
        <f ca="1">OFFSET('P&amp;L IFRS 17'!H$39,$A131,0)</f>
        <v>0</v>
      </c>
      <c r="J131" s="158">
        <f ca="1">OFFSET('P&amp;L IFRS 17'!I$39,$A131,0)</f>
        <v>0</v>
      </c>
      <c r="K131" s="158">
        <f ca="1">OFFSET('P&amp;L IFRS 17'!J$39,$A131,0)</f>
        <v>0</v>
      </c>
      <c r="L131" s="158">
        <f ca="1">OFFSET('P&amp;L IFRS 17'!K$39,$A131,0)</f>
        <v>0</v>
      </c>
      <c r="M131" s="158">
        <f ca="1">OFFSET('P&amp;L IFRS 17'!L$39,$A131,0)</f>
        <v>0</v>
      </c>
      <c r="N131" s="158">
        <f ca="1">OFFSET('P&amp;L IFRS 17'!M$39,$A131,0)</f>
        <v>0</v>
      </c>
      <c r="O131" s="158">
        <f ca="1">OFFSET('P&amp;L IFRS 17'!N$39,$A131,0)</f>
        <v>0</v>
      </c>
      <c r="P131" s="158">
        <f ca="1">OFFSET('P&amp;L IFRS 17'!O$39,$A131,0)</f>
        <v>0</v>
      </c>
      <c r="Q131" s="92">
        <f ca="1">OFFSET('P&amp;L IFRS 17'!P$39,$A131,0)</f>
        <v>0</v>
      </c>
      <c r="R131" s="45"/>
      <c r="S131" s="89"/>
    </row>
    <row r="132" spans="1:19">
      <c r="A132" s="179">
        <f>A127</f>
        <v>31</v>
      </c>
      <c r="B132" s="171"/>
      <c r="C132" s="42"/>
      <c r="D132" s="200"/>
      <c r="E132" s="211" t="s">
        <v>258</v>
      </c>
      <c r="F132" s="186">
        <f ca="1">OFFSET('P&amp;L IFRS 4'!F$68,$A132,0)</f>
        <v>0</v>
      </c>
      <c r="G132" s="156">
        <f ca="1">OFFSET('P&amp;L IFRS 4'!G$68,$A132,0)</f>
        <v>0</v>
      </c>
      <c r="H132" s="156">
        <f ca="1">OFFSET('P&amp;L IFRS 4'!H$68,$A132,0)</f>
        <v>0</v>
      </c>
      <c r="I132" s="156">
        <f ca="1">OFFSET('P&amp;L IFRS 4'!I$68,$A132,0)</f>
        <v>0</v>
      </c>
      <c r="J132" s="156">
        <f ca="1">OFFSET('P&amp;L IFRS 4'!J$68,$A132,0)</f>
        <v>0</v>
      </c>
      <c r="K132" s="156">
        <f ca="1">OFFSET('P&amp;L IFRS 4'!K$68,$A132,0)</f>
        <v>0</v>
      </c>
      <c r="L132" s="156">
        <f ca="1">OFFSET('P&amp;L IFRS 4'!L$68,$A132,0)</f>
        <v>0</v>
      </c>
      <c r="M132" s="156">
        <f ca="1">OFFSET('P&amp;L IFRS 4'!M$68,$A132,0)</f>
        <v>0</v>
      </c>
      <c r="N132" s="156">
        <f ca="1">OFFSET('P&amp;L IFRS 4'!N$68,$A132,0)</f>
        <v>0</v>
      </c>
      <c r="O132" s="156">
        <f ca="1">OFFSET('P&amp;L IFRS 4'!O$68,$A132,0)</f>
        <v>0</v>
      </c>
      <c r="P132" s="156">
        <f ca="1">OFFSET('P&amp;L IFRS 4'!P$68,$A132,0)</f>
        <v>0</v>
      </c>
      <c r="Q132" s="95">
        <f ca="1">OFFSET('P&amp;L IFRS 4'!Q$68,$A132,0)</f>
        <v>0</v>
      </c>
      <c r="R132" s="45"/>
      <c r="S132" s="89"/>
    </row>
    <row r="133" spans="1:19">
      <c r="A133" s="180"/>
      <c r="B133" s="172"/>
      <c r="C133" s="42"/>
      <c r="D133" s="200"/>
      <c r="E133" s="211" t="s">
        <v>259</v>
      </c>
      <c r="F133" s="34">
        <f ca="1">F131-F132</f>
        <v>0</v>
      </c>
      <c r="G133" s="35">
        <f t="shared" ref="G133:P133" ca="1" si="342">G131-G132</f>
        <v>0</v>
      </c>
      <c r="H133" s="35">
        <f t="shared" ca="1" si="342"/>
        <v>0</v>
      </c>
      <c r="I133" s="35">
        <f t="shared" ca="1" si="342"/>
        <v>0</v>
      </c>
      <c r="J133" s="35">
        <f t="shared" ca="1" si="342"/>
        <v>0</v>
      </c>
      <c r="K133" s="35">
        <f t="shared" ca="1" si="342"/>
        <v>0</v>
      </c>
      <c r="L133" s="35">
        <f t="shared" ca="1" si="342"/>
        <v>0</v>
      </c>
      <c r="M133" s="35">
        <f t="shared" ca="1" si="342"/>
        <v>0</v>
      </c>
      <c r="N133" s="35">
        <f t="shared" ca="1" si="342"/>
        <v>0</v>
      </c>
      <c r="O133" s="35">
        <f t="shared" ca="1" si="342"/>
        <v>0</v>
      </c>
      <c r="P133" s="35">
        <f t="shared" ca="1" si="342"/>
        <v>0</v>
      </c>
      <c r="Q133" s="95">
        <f ca="1">SUM(F133:P133)</f>
        <v>0</v>
      </c>
      <c r="R133" s="45"/>
      <c r="S133" s="89"/>
    </row>
    <row r="134" spans="1:19">
      <c r="A134" s="180"/>
      <c r="B134" s="172"/>
      <c r="C134" s="42"/>
      <c r="D134" s="200"/>
      <c r="E134" s="211" t="s">
        <v>3</v>
      </c>
      <c r="F134" s="187" t="str">
        <f ca="1">IFERROR(F133/F132,"")</f>
        <v/>
      </c>
      <c r="G134" s="103" t="str">
        <f t="shared" ref="G134:Q134" ca="1" si="343">IFERROR(G133/G132,"")</f>
        <v/>
      </c>
      <c r="H134" s="103" t="str">
        <f t="shared" ca="1" si="343"/>
        <v/>
      </c>
      <c r="I134" s="103" t="str">
        <f t="shared" ca="1" si="343"/>
        <v/>
      </c>
      <c r="J134" s="103" t="str">
        <f t="shared" ca="1" si="343"/>
        <v/>
      </c>
      <c r="K134" s="103" t="str">
        <f t="shared" ca="1" si="343"/>
        <v/>
      </c>
      <c r="L134" s="103" t="str">
        <f t="shared" ca="1" si="343"/>
        <v/>
      </c>
      <c r="M134" s="103" t="str">
        <f t="shared" ca="1" si="343"/>
        <v/>
      </c>
      <c r="N134" s="103" t="str">
        <f t="shared" ca="1" si="343"/>
        <v/>
      </c>
      <c r="O134" s="103" t="str">
        <f t="shared" ca="1" si="343"/>
        <v/>
      </c>
      <c r="P134" s="103" t="str">
        <f t="shared" ca="1" si="343"/>
        <v/>
      </c>
      <c r="Q134" s="104" t="str">
        <f t="shared" ca="1" si="343"/>
        <v/>
      </c>
      <c r="R134" s="45"/>
      <c r="S134" s="89"/>
    </row>
    <row r="135" spans="1:19" ht="15">
      <c r="A135" s="180"/>
      <c r="B135" s="172"/>
      <c r="C135" s="42"/>
      <c r="D135" s="109" t="s">
        <v>352</v>
      </c>
      <c r="E135" s="201"/>
      <c r="F135" s="102"/>
      <c r="G135" s="102"/>
      <c r="H135" s="102"/>
      <c r="I135" s="102"/>
      <c r="J135" s="102"/>
      <c r="K135" s="102"/>
      <c r="L135" s="102"/>
      <c r="M135" s="102"/>
      <c r="N135" s="102"/>
      <c r="O135" s="102"/>
      <c r="P135" s="102"/>
      <c r="Q135" s="184"/>
      <c r="R135" s="45"/>
      <c r="S135" s="89"/>
    </row>
    <row r="136" spans="1:19">
      <c r="A136" s="179">
        <f>A131</f>
        <v>17</v>
      </c>
      <c r="B136" s="171"/>
      <c r="C136" s="42"/>
      <c r="D136" s="200"/>
      <c r="E136" s="211" t="s">
        <v>186</v>
      </c>
      <c r="F136" s="188">
        <f ca="1">OFFSET('P&amp;L IFRS 17'!E$40,$A136,0)+OFFSET('P&amp;L IFRS 17'!E$41,$A136,0)</f>
        <v>0</v>
      </c>
      <c r="G136" s="189">
        <f ca="1">OFFSET('P&amp;L IFRS 17'!F$40,$A136,0)+OFFSET('P&amp;L IFRS 17'!F$41,$A136,0)</f>
        <v>0</v>
      </c>
      <c r="H136" s="189">
        <f ca="1">OFFSET('P&amp;L IFRS 17'!G$40,$A136,0)+OFFSET('P&amp;L IFRS 17'!G$41,$A136,0)</f>
        <v>0</v>
      </c>
      <c r="I136" s="189">
        <f ca="1">OFFSET('P&amp;L IFRS 17'!H$40,$A136,0)+OFFSET('P&amp;L IFRS 17'!H$41,$A136,0)</f>
        <v>0</v>
      </c>
      <c r="J136" s="189">
        <f ca="1">OFFSET('P&amp;L IFRS 17'!I$40,$A136,0)+OFFSET('P&amp;L IFRS 17'!I$41,$A136,0)</f>
        <v>0</v>
      </c>
      <c r="K136" s="189">
        <f ca="1">OFFSET('P&amp;L IFRS 17'!J$40,$A136,0)+OFFSET('P&amp;L IFRS 17'!J$41,$A136,0)</f>
        <v>0</v>
      </c>
      <c r="L136" s="189">
        <f ca="1">OFFSET('P&amp;L IFRS 17'!K$40,$A136,0)+OFFSET('P&amp;L IFRS 17'!K$41,$A136,0)</f>
        <v>0</v>
      </c>
      <c r="M136" s="189">
        <f ca="1">OFFSET('P&amp;L IFRS 17'!L$40,$A136,0)+OFFSET('P&amp;L IFRS 17'!L$41,$A136,0)</f>
        <v>0</v>
      </c>
      <c r="N136" s="189">
        <f ca="1">OFFSET('P&amp;L IFRS 17'!M$40,$A136,0)+OFFSET('P&amp;L IFRS 17'!M$41,$A136,0)</f>
        <v>0</v>
      </c>
      <c r="O136" s="189">
        <f ca="1">OFFSET('P&amp;L IFRS 17'!N$40,$A136,0)+OFFSET('P&amp;L IFRS 17'!N$41,$A136,0)</f>
        <v>0</v>
      </c>
      <c r="P136" s="189">
        <f ca="1">OFFSET('P&amp;L IFRS 17'!O$40,$A136,0)+OFFSET('P&amp;L IFRS 17'!O$41,$A136,0)</f>
        <v>0</v>
      </c>
      <c r="Q136" s="92">
        <f ca="1">OFFSET('P&amp;L IFRS 17'!P$40,$A136,0)+OFFSET('P&amp;L IFRS 17'!P$41,$A136,0)</f>
        <v>0</v>
      </c>
      <c r="R136" s="45"/>
      <c r="S136" s="89"/>
    </row>
    <row r="137" spans="1:19">
      <c r="A137" s="179">
        <f>A132</f>
        <v>31</v>
      </c>
      <c r="B137" s="171"/>
      <c r="C137" s="42"/>
      <c r="D137" s="200"/>
      <c r="E137" s="211" t="s">
        <v>258</v>
      </c>
      <c r="F137" s="190">
        <v>0</v>
      </c>
      <c r="G137" s="157">
        <v>0</v>
      </c>
      <c r="H137" s="157">
        <v>0</v>
      </c>
      <c r="I137" s="157">
        <v>0</v>
      </c>
      <c r="J137" s="157">
        <v>0</v>
      </c>
      <c r="K137" s="157">
        <v>0</v>
      </c>
      <c r="L137" s="157">
        <v>0</v>
      </c>
      <c r="M137" s="157">
        <v>0</v>
      </c>
      <c r="N137" s="157">
        <v>0</v>
      </c>
      <c r="O137" s="157">
        <v>0</v>
      </c>
      <c r="P137" s="157">
        <v>0</v>
      </c>
      <c r="Q137" s="95">
        <f>SUM(F137:P137)</f>
        <v>0</v>
      </c>
      <c r="R137" s="45"/>
      <c r="S137" s="89"/>
    </row>
    <row r="138" spans="1:19">
      <c r="A138" s="180"/>
      <c r="B138" s="172"/>
      <c r="C138" s="42"/>
      <c r="D138" s="200"/>
      <c r="E138" s="211" t="s">
        <v>259</v>
      </c>
      <c r="F138" s="34">
        <f ca="1">F136-F137</f>
        <v>0</v>
      </c>
      <c r="G138" s="35">
        <f t="shared" ref="G138:P138" ca="1" si="344">G136-G137</f>
        <v>0</v>
      </c>
      <c r="H138" s="35">
        <f t="shared" ca="1" si="344"/>
        <v>0</v>
      </c>
      <c r="I138" s="35">
        <f t="shared" ca="1" si="344"/>
        <v>0</v>
      </c>
      <c r="J138" s="35">
        <f t="shared" ca="1" si="344"/>
        <v>0</v>
      </c>
      <c r="K138" s="35">
        <f t="shared" ca="1" si="344"/>
        <v>0</v>
      </c>
      <c r="L138" s="35">
        <f t="shared" ca="1" si="344"/>
        <v>0</v>
      </c>
      <c r="M138" s="35">
        <f t="shared" ca="1" si="344"/>
        <v>0</v>
      </c>
      <c r="N138" s="35">
        <f t="shared" ca="1" si="344"/>
        <v>0</v>
      </c>
      <c r="O138" s="35">
        <f t="shared" ca="1" si="344"/>
        <v>0</v>
      </c>
      <c r="P138" s="35">
        <f t="shared" ca="1" si="344"/>
        <v>0</v>
      </c>
      <c r="Q138" s="95">
        <f ca="1">SUM(F138:P138)</f>
        <v>0</v>
      </c>
      <c r="R138" s="45"/>
      <c r="S138" s="89"/>
    </row>
    <row r="139" spans="1:19">
      <c r="A139" s="180"/>
      <c r="B139" s="172"/>
      <c r="C139" s="42"/>
      <c r="D139" s="200"/>
      <c r="E139" s="211" t="s">
        <v>3</v>
      </c>
      <c r="F139" s="187" t="str">
        <f ca="1">IFERROR(F138/F137,"")</f>
        <v/>
      </c>
      <c r="G139" s="103" t="str">
        <f t="shared" ref="G139:Q139" ca="1" si="345">IFERROR(G138/G137,"")</f>
        <v/>
      </c>
      <c r="H139" s="103" t="str">
        <f t="shared" ca="1" si="345"/>
        <v/>
      </c>
      <c r="I139" s="103" t="str">
        <f t="shared" ca="1" si="345"/>
        <v/>
      </c>
      <c r="J139" s="103" t="str">
        <f t="shared" ca="1" si="345"/>
        <v/>
      </c>
      <c r="K139" s="103" t="str">
        <f t="shared" ca="1" si="345"/>
        <v/>
      </c>
      <c r="L139" s="103" t="str">
        <f t="shared" ca="1" si="345"/>
        <v/>
      </c>
      <c r="M139" s="103" t="str">
        <f t="shared" ca="1" si="345"/>
        <v/>
      </c>
      <c r="N139" s="103" t="str">
        <f t="shared" ca="1" si="345"/>
        <v/>
      </c>
      <c r="O139" s="103" t="str">
        <f t="shared" ca="1" si="345"/>
        <v/>
      </c>
      <c r="P139" s="103" t="str">
        <f t="shared" ca="1" si="345"/>
        <v/>
      </c>
      <c r="Q139" s="104" t="str">
        <f t="shared" ca="1" si="345"/>
        <v/>
      </c>
      <c r="R139" s="45"/>
      <c r="S139" s="89"/>
    </row>
    <row r="140" spans="1:19" ht="15">
      <c r="A140" s="180"/>
      <c r="B140" s="172"/>
      <c r="C140" s="42"/>
      <c r="D140" s="109" t="s">
        <v>260</v>
      </c>
      <c r="E140" s="201"/>
      <c r="F140" s="102"/>
      <c r="G140" s="102"/>
      <c r="H140" s="102"/>
      <c r="I140" s="102"/>
      <c r="J140" s="102"/>
      <c r="K140" s="102"/>
      <c r="L140" s="102"/>
      <c r="M140" s="102"/>
      <c r="N140" s="102"/>
      <c r="O140" s="102"/>
      <c r="P140" s="102"/>
      <c r="Q140" s="184"/>
      <c r="R140" s="45"/>
      <c r="S140" s="89"/>
    </row>
    <row r="141" spans="1:19">
      <c r="A141" s="179">
        <f>A136</f>
        <v>17</v>
      </c>
      <c r="B141" s="171"/>
      <c r="C141" s="42"/>
      <c r="D141" s="200"/>
      <c r="E141" s="211" t="s">
        <v>186</v>
      </c>
      <c r="F141" s="188">
        <f ca="1">OFFSET('P&amp;L IFRS 17'!E$42,$A141,0)</f>
        <v>0</v>
      </c>
      <c r="G141" s="189">
        <f ca="1">OFFSET('P&amp;L IFRS 17'!F$42,$A141,0)</f>
        <v>0</v>
      </c>
      <c r="H141" s="189">
        <f ca="1">OFFSET('P&amp;L IFRS 17'!G$42,$A141,0)</f>
        <v>0</v>
      </c>
      <c r="I141" s="189">
        <f ca="1">OFFSET('P&amp;L IFRS 17'!H$42,$A141,0)</f>
        <v>0</v>
      </c>
      <c r="J141" s="189">
        <f ca="1">OFFSET('P&amp;L IFRS 17'!I$42,$A141,0)</f>
        <v>0</v>
      </c>
      <c r="K141" s="189">
        <f ca="1">OFFSET('P&amp;L IFRS 17'!J$42,$A141,0)</f>
        <v>0</v>
      </c>
      <c r="L141" s="189">
        <f ca="1">OFFSET('P&amp;L IFRS 17'!K$42,$A141,0)</f>
        <v>0</v>
      </c>
      <c r="M141" s="189">
        <f ca="1">OFFSET('P&amp;L IFRS 17'!L$42,$A141,0)</f>
        <v>0</v>
      </c>
      <c r="N141" s="189">
        <f ca="1">OFFSET('P&amp;L IFRS 17'!M$42,$A141,0)</f>
        <v>0</v>
      </c>
      <c r="O141" s="189">
        <f ca="1">OFFSET('P&amp;L IFRS 17'!N$42,$A141,0)</f>
        <v>0</v>
      </c>
      <c r="P141" s="189">
        <f ca="1">OFFSET('P&amp;L IFRS 17'!O$42,$A141,0)</f>
        <v>0</v>
      </c>
      <c r="Q141" s="92">
        <f ca="1">OFFSET('P&amp;L IFRS 17'!P$42,$A141,0)</f>
        <v>0</v>
      </c>
      <c r="R141" s="45"/>
      <c r="S141" s="89"/>
    </row>
    <row r="142" spans="1:19">
      <c r="A142" s="179">
        <f>A137</f>
        <v>31</v>
      </c>
      <c r="B142" s="171"/>
      <c r="C142" s="42"/>
      <c r="D142" s="200"/>
      <c r="E142" s="211" t="s">
        <v>258</v>
      </c>
      <c r="F142" s="190">
        <f ca="1">OFFSET('P&amp;L IFRS 4'!F$67,$A142,0)+OFFSET('P&amp;L IFRS 4'!F$69,$A142,0)+OFFSET('P&amp;L IFRS 4'!F$70,$A142,0)</f>
        <v>0</v>
      </c>
      <c r="G142" s="157">
        <f ca="1">OFFSET('P&amp;L IFRS 4'!G$67,$A142,0)+OFFSET('P&amp;L IFRS 4'!G$69,$A142,0)+OFFSET('P&amp;L IFRS 4'!G$70,$A142,0)</f>
        <v>0</v>
      </c>
      <c r="H142" s="157">
        <f ca="1">OFFSET('P&amp;L IFRS 4'!H$67,$A142,0)+OFFSET('P&amp;L IFRS 4'!H$69,$A142,0)+OFFSET('P&amp;L IFRS 4'!H$70,$A142,0)</f>
        <v>0</v>
      </c>
      <c r="I142" s="157">
        <f ca="1">OFFSET('P&amp;L IFRS 4'!I$67,$A142,0)+OFFSET('P&amp;L IFRS 4'!I$69,$A142,0)+OFFSET('P&amp;L IFRS 4'!I$70,$A142,0)</f>
        <v>0</v>
      </c>
      <c r="J142" s="157">
        <f ca="1">OFFSET('P&amp;L IFRS 4'!J$67,$A142,0)+OFFSET('P&amp;L IFRS 4'!J$69,$A142,0)+OFFSET('P&amp;L IFRS 4'!J$70,$A142,0)</f>
        <v>0</v>
      </c>
      <c r="K142" s="157">
        <f ca="1">OFFSET('P&amp;L IFRS 4'!K$67,$A142,0)+OFFSET('P&amp;L IFRS 4'!K$69,$A142,0)+OFFSET('P&amp;L IFRS 4'!K$70,$A142,0)</f>
        <v>0</v>
      </c>
      <c r="L142" s="157">
        <f ca="1">OFFSET('P&amp;L IFRS 4'!L$67,$A142,0)+OFFSET('P&amp;L IFRS 4'!L$69,$A142,0)+OFFSET('P&amp;L IFRS 4'!L$70,$A142,0)</f>
        <v>0</v>
      </c>
      <c r="M142" s="157">
        <f ca="1">OFFSET('P&amp;L IFRS 4'!M$67,$A142,0)+OFFSET('P&amp;L IFRS 4'!M$69,$A142,0)+OFFSET('P&amp;L IFRS 4'!M$70,$A142,0)</f>
        <v>0</v>
      </c>
      <c r="N142" s="157">
        <f ca="1">OFFSET('P&amp;L IFRS 4'!N$67,$A142,0)+OFFSET('P&amp;L IFRS 4'!N$69,$A142,0)+OFFSET('P&amp;L IFRS 4'!N$70,$A142,0)</f>
        <v>0</v>
      </c>
      <c r="O142" s="157">
        <f ca="1">OFFSET('P&amp;L IFRS 4'!O$67,$A142,0)+OFFSET('P&amp;L IFRS 4'!O$69,$A142,0)+OFFSET('P&amp;L IFRS 4'!O$70,$A142,0)</f>
        <v>0</v>
      </c>
      <c r="P142" s="157">
        <f ca="1">OFFSET('P&amp;L IFRS 4'!P$67,$A142,0)+OFFSET('P&amp;L IFRS 4'!P$69,$A142,0)+OFFSET('P&amp;L IFRS 4'!P$70,$A142,0)</f>
        <v>0</v>
      </c>
      <c r="Q142" s="95">
        <f ca="1">OFFSET('P&amp;L IFRS 4'!Q$67,$A142,0)+OFFSET('P&amp;L IFRS 4'!Q$69,$A142,0)+OFFSET('P&amp;L IFRS 4'!Q$70,$A142,0)</f>
        <v>0</v>
      </c>
      <c r="R142" s="45"/>
      <c r="S142" s="89"/>
    </row>
    <row r="143" spans="1:19">
      <c r="A143" s="180"/>
      <c r="B143" s="172"/>
      <c r="C143" s="42"/>
      <c r="D143" s="200"/>
      <c r="E143" s="211" t="s">
        <v>259</v>
      </c>
      <c r="F143" s="34">
        <f ca="1">F141-F142</f>
        <v>0</v>
      </c>
      <c r="G143" s="35">
        <f t="shared" ref="G143:P143" ca="1" si="346">G141-G142</f>
        <v>0</v>
      </c>
      <c r="H143" s="35">
        <f t="shared" ca="1" si="346"/>
        <v>0</v>
      </c>
      <c r="I143" s="35">
        <f t="shared" ca="1" si="346"/>
        <v>0</v>
      </c>
      <c r="J143" s="35">
        <f t="shared" ca="1" si="346"/>
        <v>0</v>
      </c>
      <c r="K143" s="35">
        <f t="shared" ca="1" si="346"/>
        <v>0</v>
      </c>
      <c r="L143" s="35">
        <f t="shared" ca="1" si="346"/>
        <v>0</v>
      </c>
      <c r="M143" s="35">
        <f t="shared" ca="1" si="346"/>
        <v>0</v>
      </c>
      <c r="N143" s="35">
        <f t="shared" ca="1" si="346"/>
        <v>0</v>
      </c>
      <c r="O143" s="35">
        <f t="shared" ca="1" si="346"/>
        <v>0</v>
      </c>
      <c r="P143" s="35">
        <f t="shared" ca="1" si="346"/>
        <v>0</v>
      </c>
      <c r="Q143" s="95">
        <f ca="1">SUM(F143:P143)</f>
        <v>0</v>
      </c>
      <c r="R143" s="45"/>
      <c r="S143" s="89"/>
    </row>
    <row r="144" spans="1:19">
      <c r="A144" s="180"/>
      <c r="B144" s="172"/>
      <c r="C144" s="42"/>
      <c r="D144" s="200"/>
      <c r="E144" s="211" t="s">
        <v>3</v>
      </c>
      <c r="F144" s="187" t="str">
        <f ca="1">IFERROR(F143/F142,"")</f>
        <v/>
      </c>
      <c r="G144" s="103" t="str">
        <f t="shared" ref="G144:Q144" ca="1" si="347">IFERROR(G143/G142,"")</f>
        <v/>
      </c>
      <c r="H144" s="103" t="str">
        <f t="shared" ca="1" si="347"/>
        <v/>
      </c>
      <c r="I144" s="103" t="str">
        <f t="shared" ca="1" si="347"/>
        <v/>
      </c>
      <c r="J144" s="103" t="str">
        <f t="shared" ca="1" si="347"/>
        <v/>
      </c>
      <c r="K144" s="103" t="str">
        <f t="shared" ca="1" si="347"/>
        <v/>
      </c>
      <c r="L144" s="103" t="str">
        <f t="shared" ca="1" si="347"/>
        <v/>
      </c>
      <c r="M144" s="103" t="str">
        <f t="shared" ca="1" si="347"/>
        <v/>
      </c>
      <c r="N144" s="103" t="str">
        <f t="shared" ca="1" si="347"/>
        <v/>
      </c>
      <c r="O144" s="103" t="str">
        <f t="shared" ca="1" si="347"/>
        <v/>
      </c>
      <c r="P144" s="103" t="str">
        <f t="shared" ca="1" si="347"/>
        <v/>
      </c>
      <c r="Q144" s="104" t="str">
        <f t="shared" ca="1" si="347"/>
        <v/>
      </c>
      <c r="R144" s="45"/>
      <c r="S144" s="89"/>
    </row>
    <row r="145" spans="1:19" ht="15">
      <c r="A145" s="180"/>
      <c r="B145" s="172"/>
      <c r="C145" s="42"/>
      <c r="D145" s="109" t="s">
        <v>227</v>
      </c>
      <c r="E145" s="201"/>
      <c r="F145" s="102"/>
      <c r="G145" s="102"/>
      <c r="H145" s="102"/>
      <c r="I145" s="102"/>
      <c r="J145" s="102"/>
      <c r="K145" s="102"/>
      <c r="L145" s="102"/>
      <c r="M145" s="102"/>
      <c r="N145" s="102"/>
      <c r="O145" s="102"/>
      <c r="P145" s="102"/>
      <c r="Q145" s="184"/>
      <c r="R145" s="45"/>
      <c r="S145" s="89"/>
    </row>
    <row r="146" spans="1:19">
      <c r="A146" s="179">
        <f>A141</f>
        <v>17</v>
      </c>
      <c r="B146" s="171"/>
      <c r="C146" s="42"/>
      <c r="D146" s="200"/>
      <c r="E146" s="211" t="s">
        <v>186</v>
      </c>
      <c r="F146" s="188">
        <f ca="1">OFFSET('P&amp;L IFRS 17'!E$43,$A146,0)</f>
        <v>0</v>
      </c>
      <c r="G146" s="189">
        <f ca="1">OFFSET('P&amp;L IFRS 17'!F$43,$A146,0)</f>
        <v>0</v>
      </c>
      <c r="H146" s="189">
        <f ca="1">OFFSET('P&amp;L IFRS 17'!G$43,$A146,0)</f>
        <v>0</v>
      </c>
      <c r="I146" s="189">
        <f ca="1">OFFSET('P&amp;L IFRS 17'!H$43,$A146,0)</f>
        <v>0</v>
      </c>
      <c r="J146" s="189">
        <f ca="1">OFFSET('P&amp;L IFRS 17'!I$43,$A146,0)</f>
        <v>0</v>
      </c>
      <c r="K146" s="189">
        <f ca="1">OFFSET('P&amp;L IFRS 17'!J$43,$A146,0)</f>
        <v>0</v>
      </c>
      <c r="L146" s="189">
        <f ca="1">OFFSET('P&amp;L IFRS 17'!K$43,$A146,0)</f>
        <v>0</v>
      </c>
      <c r="M146" s="189">
        <f ca="1">OFFSET('P&amp;L IFRS 17'!L$43,$A146,0)</f>
        <v>0</v>
      </c>
      <c r="N146" s="189">
        <f ca="1">OFFSET('P&amp;L IFRS 17'!M$43,$A146,0)</f>
        <v>0</v>
      </c>
      <c r="O146" s="189">
        <f ca="1">OFFSET('P&amp;L IFRS 17'!N$43,$A146,0)</f>
        <v>0</v>
      </c>
      <c r="P146" s="189">
        <f ca="1">OFFSET('P&amp;L IFRS 17'!O$43,$A146,0)</f>
        <v>0</v>
      </c>
      <c r="Q146" s="92">
        <f ca="1">OFFSET('P&amp;L IFRS 17'!P$43,$A146,0)</f>
        <v>0</v>
      </c>
      <c r="R146" s="45"/>
      <c r="S146" s="89"/>
    </row>
    <row r="147" spans="1:19">
      <c r="A147" s="179">
        <f>A142</f>
        <v>31</v>
      </c>
      <c r="B147" s="171"/>
      <c r="C147" s="42"/>
      <c r="D147" s="200"/>
      <c r="E147" s="211" t="s">
        <v>258</v>
      </c>
      <c r="F147" s="190">
        <f ca="1">OFFSET('P&amp;L IFRS 4'!F$71,$A147,0)</f>
        <v>0</v>
      </c>
      <c r="G147" s="157">
        <f ca="1">OFFSET('P&amp;L IFRS 4'!G$71,$A147,0)</f>
        <v>0</v>
      </c>
      <c r="H147" s="157">
        <f ca="1">OFFSET('P&amp;L IFRS 4'!H$71,$A147,0)</f>
        <v>0</v>
      </c>
      <c r="I147" s="157">
        <f ca="1">OFFSET('P&amp;L IFRS 4'!I$71,$A147,0)</f>
        <v>0</v>
      </c>
      <c r="J147" s="157">
        <f ca="1">OFFSET('P&amp;L IFRS 4'!J$71,$A147,0)</f>
        <v>0</v>
      </c>
      <c r="K147" s="157">
        <f ca="1">OFFSET('P&amp;L IFRS 4'!K$71,$A147,0)</f>
        <v>0</v>
      </c>
      <c r="L147" s="157">
        <f ca="1">OFFSET('P&amp;L IFRS 4'!L$71,$A147,0)</f>
        <v>0</v>
      </c>
      <c r="M147" s="157">
        <f ca="1">OFFSET('P&amp;L IFRS 4'!M$71,$A147,0)</f>
        <v>0</v>
      </c>
      <c r="N147" s="157">
        <f ca="1">OFFSET('P&amp;L IFRS 4'!N$71,$A147,0)</f>
        <v>0</v>
      </c>
      <c r="O147" s="157">
        <f ca="1">OFFSET('P&amp;L IFRS 4'!O$71,$A147,0)</f>
        <v>0</v>
      </c>
      <c r="P147" s="157">
        <f ca="1">OFFSET('P&amp;L IFRS 4'!P$71,$A147,0)</f>
        <v>0</v>
      </c>
      <c r="Q147" s="95">
        <f ca="1">OFFSET('P&amp;L IFRS 4'!Q$71,$A147,0)</f>
        <v>0</v>
      </c>
      <c r="R147" s="45"/>
      <c r="S147" s="89"/>
    </row>
    <row r="148" spans="1:19">
      <c r="A148" s="180"/>
      <c r="B148" s="172"/>
      <c r="C148" s="42"/>
      <c r="D148" s="200"/>
      <c r="E148" s="211" t="s">
        <v>259</v>
      </c>
      <c r="F148" s="34">
        <f ca="1">F146-F147</f>
        <v>0</v>
      </c>
      <c r="G148" s="35">
        <f t="shared" ref="G148:P148" ca="1" si="348">G146-G147</f>
        <v>0</v>
      </c>
      <c r="H148" s="35">
        <f t="shared" ca="1" si="348"/>
        <v>0</v>
      </c>
      <c r="I148" s="35">
        <f t="shared" ca="1" si="348"/>
        <v>0</v>
      </c>
      <c r="J148" s="35">
        <f t="shared" ca="1" si="348"/>
        <v>0</v>
      </c>
      <c r="K148" s="35">
        <f t="shared" ca="1" si="348"/>
        <v>0</v>
      </c>
      <c r="L148" s="35">
        <f t="shared" ca="1" si="348"/>
        <v>0</v>
      </c>
      <c r="M148" s="35">
        <f t="shared" ca="1" si="348"/>
        <v>0</v>
      </c>
      <c r="N148" s="35">
        <f t="shared" ca="1" si="348"/>
        <v>0</v>
      </c>
      <c r="O148" s="35">
        <f t="shared" ca="1" si="348"/>
        <v>0</v>
      </c>
      <c r="P148" s="35">
        <f t="shared" ca="1" si="348"/>
        <v>0</v>
      </c>
      <c r="Q148" s="95">
        <f ca="1">SUM(F148:P148)</f>
        <v>0</v>
      </c>
      <c r="R148" s="45"/>
      <c r="S148" s="89"/>
    </row>
    <row r="149" spans="1:19">
      <c r="A149" s="180"/>
      <c r="B149" s="172"/>
      <c r="C149" s="42"/>
      <c r="D149" s="200"/>
      <c r="E149" s="211" t="s">
        <v>3</v>
      </c>
      <c r="F149" s="187" t="str">
        <f ca="1">IFERROR(F148/F147,"")</f>
        <v/>
      </c>
      <c r="G149" s="103" t="str">
        <f t="shared" ref="G149:Q149" ca="1" si="349">IFERROR(G148/G147,"")</f>
        <v/>
      </c>
      <c r="H149" s="103" t="str">
        <f t="shared" ca="1" si="349"/>
        <v/>
      </c>
      <c r="I149" s="103" t="str">
        <f t="shared" ca="1" si="349"/>
        <v/>
      </c>
      <c r="J149" s="103" t="str">
        <f t="shared" ca="1" si="349"/>
        <v/>
      </c>
      <c r="K149" s="103" t="str">
        <f t="shared" ca="1" si="349"/>
        <v/>
      </c>
      <c r="L149" s="103" t="str">
        <f t="shared" ca="1" si="349"/>
        <v/>
      </c>
      <c r="M149" s="103" t="str">
        <f t="shared" ca="1" si="349"/>
        <v/>
      </c>
      <c r="N149" s="103" t="str">
        <f t="shared" ca="1" si="349"/>
        <v/>
      </c>
      <c r="O149" s="103" t="str">
        <f t="shared" ca="1" si="349"/>
        <v/>
      </c>
      <c r="P149" s="103" t="str">
        <f t="shared" ca="1" si="349"/>
        <v/>
      </c>
      <c r="Q149" s="104" t="str">
        <f t="shared" ca="1" si="349"/>
        <v/>
      </c>
      <c r="R149" s="45"/>
      <c r="S149" s="89"/>
    </row>
    <row r="150" spans="1:19" ht="15">
      <c r="A150" s="180"/>
      <c r="B150" s="172"/>
      <c r="C150" s="42"/>
      <c r="D150" s="109" t="s">
        <v>10</v>
      </c>
      <c r="E150" s="201"/>
      <c r="F150" s="102"/>
      <c r="G150" s="102"/>
      <c r="H150" s="102"/>
      <c r="I150" s="102"/>
      <c r="J150" s="102"/>
      <c r="K150" s="102"/>
      <c r="L150" s="102"/>
      <c r="M150" s="102"/>
      <c r="N150" s="102"/>
      <c r="O150" s="102"/>
      <c r="P150" s="102"/>
      <c r="Q150" s="184"/>
      <c r="R150" s="45"/>
      <c r="S150" s="89"/>
    </row>
    <row r="151" spans="1:19">
      <c r="A151" s="180"/>
      <c r="B151" s="172"/>
      <c r="C151" s="42"/>
      <c r="D151" s="200"/>
      <c r="E151" s="211" t="s">
        <v>186</v>
      </c>
      <c r="F151" s="32">
        <f ca="1">F116+F121+F126+F131+F136+F141+F146</f>
        <v>0</v>
      </c>
      <c r="G151" s="33">
        <f t="shared" ref="G151:Q151" ca="1" si="350">G116+G121+G126+G131+G136+G141+G146</f>
        <v>0</v>
      </c>
      <c r="H151" s="33">
        <f t="shared" ca="1" si="350"/>
        <v>0</v>
      </c>
      <c r="I151" s="33">
        <f t="shared" ca="1" si="350"/>
        <v>0</v>
      </c>
      <c r="J151" s="33">
        <f t="shared" ca="1" si="350"/>
        <v>0</v>
      </c>
      <c r="K151" s="33">
        <f t="shared" ca="1" si="350"/>
        <v>0</v>
      </c>
      <c r="L151" s="33">
        <f t="shared" ca="1" si="350"/>
        <v>0</v>
      </c>
      <c r="M151" s="33">
        <f t="shared" ca="1" si="350"/>
        <v>0</v>
      </c>
      <c r="N151" s="33">
        <f t="shared" ca="1" si="350"/>
        <v>0</v>
      </c>
      <c r="O151" s="33">
        <f t="shared" ca="1" si="350"/>
        <v>0</v>
      </c>
      <c r="P151" s="33">
        <f t="shared" ca="1" si="350"/>
        <v>0</v>
      </c>
      <c r="Q151" s="92">
        <f t="shared" ca="1" si="350"/>
        <v>0</v>
      </c>
      <c r="R151" s="45"/>
      <c r="S151" s="89"/>
    </row>
    <row r="152" spans="1:19">
      <c r="A152" s="180"/>
      <c r="B152" s="172"/>
      <c r="C152" s="42"/>
      <c r="D152" s="200"/>
      <c r="E152" s="211" t="s">
        <v>258</v>
      </c>
      <c r="F152" s="34">
        <f ca="1">F117+F122+F127+F132+F137+F142+F147</f>
        <v>0</v>
      </c>
      <c r="G152" s="35">
        <f t="shared" ref="G152:Q152" ca="1" si="351">G117+G122+G127+G132+G137+G142+G147</f>
        <v>0</v>
      </c>
      <c r="H152" s="35">
        <f t="shared" ca="1" si="351"/>
        <v>0</v>
      </c>
      <c r="I152" s="35">
        <f t="shared" ca="1" si="351"/>
        <v>0</v>
      </c>
      <c r="J152" s="35">
        <f t="shared" ca="1" si="351"/>
        <v>0</v>
      </c>
      <c r="K152" s="35">
        <f t="shared" ca="1" si="351"/>
        <v>0</v>
      </c>
      <c r="L152" s="35">
        <f t="shared" ca="1" si="351"/>
        <v>0</v>
      </c>
      <c r="M152" s="35">
        <f t="shared" ca="1" si="351"/>
        <v>0</v>
      </c>
      <c r="N152" s="35">
        <f t="shared" ca="1" si="351"/>
        <v>0</v>
      </c>
      <c r="O152" s="35">
        <f t="shared" ca="1" si="351"/>
        <v>0</v>
      </c>
      <c r="P152" s="35">
        <f t="shared" ca="1" si="351"/>
        <v>0</v>
      </c>
      <c r="Q152" s="95">
        <f t="shared" ca="1" si="351"/>
        <v>0</v>
      </c>
      <c r="R152" s="45"/>
      <c r="S152" s="89"/>
    </row>
    <row r="153" spans="1:19">
      <c r="A153" s="180"/>
      <c r="B153" s="172"/>
      <c r="C153" s="96"/>
      <c r="D153" s="200"/>
      <c r="E153" s="211" t="s">
        <v>259</v>
      </c>
      <c r="F153" s="34">
        <f ca="1">F151-F152</f>
        <v>0</v>
      </c>
      <c r="G153" s="35">
        <f t="shared" ref="G153:P153" ca="1" si="352">G151-G152</f>
        <v>0</v>
      </c>
      <c r="H153" s="35">
        <f t="shared" ca="1" si="352"/>
        <v>0</v>
      </c>
      <c r="I153" s="35">
        <f t="shared" ca="1" si="352"/>
        <v>0</v>
      </c>
      <c r="J153" s="35">
        <f t="shared" ca="1" si="352"/>
        <v>0</v>
      </c>
      <c r="K153" s="35">
        <f t="shared" ca="1" si="352"/>
        <v>0</v>
      </c>
      <c r="L153" s="35">
        <f t="shared" ca="1" si="352"/>
        <v>0</v>
      </c>
      <c r="M153" s="35">
        <f t="shared" ca="1" si="352"/>
        <v>0</v>
      </c>
      <c r="N153" s="35">
        <f t="shared" ca="1" si="352"/>
        <v>0</v>
      </c>
      <c r="O153" s="35">
        <f t="shared" ca="1" si="352"/>
        <v>0</v>
      </c>
      <c r="P153" s="35">
        <f t="shared" ca="1" si="352"/>
        <v>0</v>
      </c>
      <c r="Q153" s="95">
        <f ca="1">SUM(F153:P153)</f>
        <v>0</v>
      </c>
      <c r="R153" s="97"/>
      <c r="S153" s="89"/>
    </row>
    <row r="154" spans="1:19">
      <c r="A154" s="180"/>
      <c r="B154" s="172"/>
      <c r="C154" s="42"/>
      <c r="D154" s="202"/>
      <c r="E154" s="212" t="s">
        <v>3</v>
      </c>
      <c r="F154" s="187" t="str">
        <f ca="1">IFERROR(F153/F152,"")</f>
        <v/>
      </c>
      <c r="G154" s="103" t="str">
        <f t="shared" ref="G154:Q154" ca="1" si="353">IFERROR(G153/G152,"")</f>
        <v/>
      </c>
      <c r="H154" s="103" t="str">
        <f t="shared" ca="1" si="353"/>
        <v/>
      </c>
      <c r="I154" s="103" t="str">
        <f t="shared" ca="1" si="353"/>
        <v/>
      </c>
      <c r="J154" s="103" t="str">
        <f t="shared" ca="1" si="353"/>
        <v/>
      </c>
      <c r="K154" s="103" t="str">
        <f t="shared" ca="1" si="353"/>
        <v/>
      </c>
      <c r="L154" s="103" t="str">
        <f t="shared" ca="1" si="353"/>
        <v/>
      </c>
      <c r="M154" s="103" t="str">
        <f t="shared" ca="1" si="353"/>
        <v/>
      </c>
      <c r="N154" s="103" t="str">
        <f t="shared" ca="1" si="353"/>
        <v/>
      </c>
      <c r="O154" s="103" t="str">
        <f t="shared" ca="1" si="353"/>
        <v/>
      </c>
      <c r="P154" s="103" t="str">
        <f t="shared" ca="1" si="353"/>
        <v/>
      </c>
      <c r="Q154" s="104" t="str">
        <f t="shared" ca="1" si="353"/>
        <v/>
      </c>
      <c r="R154" s="45"/>
      <c r="S154" s="89"/>
    </row>
    <row r="155" spans="1:19">
      <c r="A155" s="180"/>
      <c r="B155" s="172">
        <v>0</v>
      </c>
      <c r="C155" s="96"/>
      <c r="D155" s="90"/>
      <c r="E155" s="105"/>
      <c r="F155" s="106"/>
      <c r="G155" s="106"/>
      <c r="H155" s="106"/>
      <c r="I155" s="106"/>
      <c r="J155" s="106"/>
      <c r="K155" s="106"/>
      <c r="L155" s="106"/>
      <c r="M155" s="106"/>
      <c r="N155" s="106"/>
      <c r="O155" s="106"/>
      <c r="P155" s="106"/>
      <c r="Q155" s="106"/>
      <c r="R155" s="97"/>
      <c r="S155" s="89"/>
    </row>
    <row r="156" spans="1:19" ht="6.75" customHeight="1">
      <c r="A156" s="180"/>
      <c r="B156" s="172">
        <v>0</v>
      </c>
      <c r="C156" s="50"/>
      <c r="D156" s="51"/>
      <c r="E156" s="51"/>
      <c r="F156" s="51"/>
      <c r="G156" s="51"/>
      <c r="H156" s="51"/>
      <c r="I156" s="51"/>
      <c r="J156" s="51"/>
      <c r="K156" s="51"/>
      <c r="L156" s="51"/>
      <c r="M156" s="51"/>
      <c r="N156" s="51"/>
      <c r="O156" s="51"/>
      <c r="P156" s="51"/>
      <c r="Q156" s="51"/>
      <c r="R156" s="53"/>
      <c r="S156" s="89"/>
    </row>
    <row r="157" spans="1:19">
      <c r="A157" s="180"/>
      <c r="B157" s="172">
        <v>0</v>
      </c>
      <c r="C157" s="96"/>
      <c r="D157" s="90"/>
      <c r="E157" s="105"/>
      <c r="F157" s="106"/>
      <c r="G157" s="106"/>
      <c r="H157" s="106"/>
      <c r="I157" s="106"/>
      <c r="J157" s="106"/>
      <c r="K157" s="106"/>
      <c r="L157" s="106"/>
      <c r="M157" s="106"/>
      <c r="N157" s="106"/>
      <c r="O157" s="106"/>
      <c r="P157" s="106"/>
      <c r="Q157" s="106"/>
      <c r="R157" s="97"/>
      <c r="S157" s="89"/>
    </row>
    <row r="158" spans="1:19" ht="15">
      <c r="A158" s="180"/>
      <c r="B158" s="172">
        <v>0</v>
      </c>
      <c r="C158" s="42"/>
      <c r="D158" s="77" t="s">
        <v>253</v>
      </c>
      <c r="E158" s="79"/>
      <c r="F158" s="289">
        <f>INFO!$E$29</f>
        <v>0</v>
      </c>
      <c r="G158" s="290"/>
      <c r="H158" s="289">
        <f>INFO!$G$29</f>
        <v>0</v>
      </c>
      <c r="I158" s="291"/>
      <c r="J158" s="291"/>
      <c r="K158" s="291"/>
      <c r="L158" s="291"/>
      <c r="M158" s="291"/>
      <c r="N158" s="291"/>
      <c r="O158" s="291"/>
      <c r="P158" s="291"/>
      <c r="Q158" s="290"/>
      <c r="R158" s="45"/>
      <c r="S158" s="89"/>
    </row>
    <row r="159" spans="1:19" ht="15">
      <c r="A159" s="180"/>
      <c r="B159" s="172">
        <v>0</v>
      </c>
      <c r="C159" s="42"/>
      <c r="D159" s="77" t="s">
        <v>181</v>
      </c>
      <c r="E159" s="79"/>
      <c r="F159" s="85" t="s">
        <v>182</v>
      </c>
      <c r="G159" s="141">
        <f>INFO!$F$30</f>
        <v>0</v>
      </c>
      <c r="H159" s="85" t="s">
        <v>183</v>
      </c>
      <c r="I159" s="141">
        <f>INFO!$H$30</f>
        <v>0</v>
      </c>
      <c r="J159" s="86"/>
      <c r="K159" s="87"/>
      <c r="L159" s="87"/>
      <c r="M159" s="87"/>
      <c r="N159" s="87"/>
      <c r="O159" s="87"/>
      <c r="P159" s="87"/>
      <c r="Q159" s="88"/>
      <c r="R159" s="45"/>
      <c r="S159" s="89"/>
    </row>
    <row r="160" spans="1:19" ht="15">
      <c r="A160" s="180"/>
      <c r="B160" s="172">
        <v>0</v>
      </c>
      <c r="C160" s="42"/>
      <c r="D160" s="195" t="s">
        <v>334</v>
      </c>
      <c r="E160" s="195"/>
      <c r="F160" s="195"/>
      <c r="G160" s="195"/>
      <c r="H160" s="195"/>
      <c r="I160" s="195"/>
      <c r="J160" s="195"/>
      <c r="K160" s="195"/>
      <c r="L160" s="195"/>
      <c r="M160" s="195"/>
      <c r="N160" s="195"/>
      <c r="O160" s="195"/>
      <c r="P160" s="195"/>
      <c r="Q160" s="196"/>
      <c r="R160" s="45"/>
      <c r="S160" s="89"/>
    </row>
    <row r="161" spans="1:19" ht="15">
      <c r="A161" s="180"/>
      <c r="B161" s="172">
        <v>0</v>
      </c>
      <c r="C161" s="42"/>
      <c r="D161" s="204" t="s">
        <v>254</v>
      </c>
      <c r="E161" s="204"/>
      <c r="F161" s="195"/>
      <c r="G161" s="195"/>
      <c r="H161" s="195"/>
      <c r="I161" s="195"/>
      <c r="J161" s="195"/>
      <c r="K161" s="195"/>
      <c r="L161" s="195"/>
      <c r="M161" s="195"/>
      <c r="N161" s="195"/>
      <c r="O161" s="195"/>
      <c r="P161" s="195"/>
      <c r="Q161" s="196"/>
      <c r="R161" s="45"/>
      <c r="S161" s="89"/>
    </row>
    <row r="162" spans="1:19" ht="15">
      <c r="A162" s="176"/>
      <c r="B162" s="107"/>
      <c r="C162" s="42"/>
      <c r="D162" s="14"/>
      <c r="E162" s="31"/>
      <c r="F162" s="28">
        <v>2018</v>
      </c>
      <c r="G162" s="28">
        <f>F162+1</f>
        <v>2019</v>
      </c>
      <c r="H162" s="28">
        <f>G162+1</f>
        <v>2020</v>
      </c>
      <c r="I162" s="28">
        <f>H162+1</f>
        <v>2021</v>
      </c>
      <c r="J162" s="28">
        <f>I162+1</f>
        <v>2022</v>
      </c>
      <c r="K162" s="28">
        <f t="shared" ref="K162" si="354">J162+1</f>
        <v>2023</v>
      </c>
      <c r="L162" s="28">
        <f t="shared" ref="L162" si="355">K162+1</f>
        <v>2024</v>
      </c>
      <c r="M162" s="28">
        <f t="shared" ref="M162" si="356">L162+1</f>
        <v>2025</v>
      </c>
      <c r="N162" s="28">
        <f t="shared" ref="N162" si="357">M162+1</f>
        <v>2026</v>
      </c>
      <c r="O162" s="28">
        <f t="shared" ref="O162" si="358">N162+1</f>
        <v>2027</v>
      </c>
      <c r="P162" s="112" t="s">
        <v>328</v>
      </c>
      <c r="Q162" s="91" t="s">
        <v>255</v>
      </c>
      <c r="R162" s="45"/>
      <c r="S162" s="89"/>
    </row>
    <row r="163" spans="1:19" ht="15">
      <c r="A163" s="176"/>
      <c r="B163" s="107"/>
      <c r="C163" s="42"/>
      <c r="D163" s="203" t="s">
        <v>211</v>
      </c>
      <c r="E163" s="199"/>
      <c r="F163" s="101"/>
      <c r="G163" s="101"/>
      <c r="H163" s="101"/>
      <c r="I163" s="101"/>
      <c r="J163" s="101"/>
      <c r="K163" s="101"/>
      <c r="L163" s="101"/>
      <c r="M163" s="101"/>
      <c r="N163" s="101"/>
      <c r="O163" s="101"/>
      <c r="P163" s="101"/>
      <c r="Q163" s="183"/>
      <c r="R163" s="45"/>
      <c r="S163" s="89"/>
    </row>
    <row r="164" spans="1:19">
      <c r="A164" s="178">
        <f>A116+17</f>
        <v>34</v>
      </c>
      <c r="B164" s="170"/>
      <c r="C164" s="42"/>
      <c r="D164" s="200"/>
      <c r="E164" s="211" t="s">
        <v>186</v>
      </c>
      <c r="F164" s="185">
        <f ca="1">OFFSET('P&amp;L IFRS 17'!E$36,$A164,0)</f>
        <v>0</v>
      </c>
      <c r="G164" s="158">
        <f ca="1">OFFSET('P&amp;L IFRS 17'!F$36,$A164,0)</f>
        <v>0</v>
      </c>
      <c r="H164" s="158">
        <f ca="1">OFFSET('P&amp;L IFRS 17'!G$36,$A164,0)</f>
        <v>0</v>
      </c>
      <c r="I164" s="158">
        <f ca="1">OFFSET('P&amp;L IFRS 17'!H$36,$A164,0)</f>
        <v>0</v>
      </c>
      <c r="J164" s="158">
        <f ca="1">OFFSET('P&amp;L IFRS 17'!I$36,$A164,0)</f>
        <v>0</v>
      </c>
      <c r="K164" s="158">
        <f ca="1">OFFSET('P&amp;L IFRS 17'!J$36,$A164,0)</f>
        <v>0</v>
      </c>
      <c r="L164" s="158">
        <f ca="1">OFFSET('P&amp;L IFRS 17'!K$36,$A164,0)</f>
        <v>0</v>
      </c>
      <c r="M164" s="158">
        <f ca="1">OFFSET('P&amp;L IFRS 17'!L$36,$A164,0)</f>
        <v>0</v>
      </c>
      <c r="N164" s="158">
        <f ca="1">OFFSET('P&amp;L IFRS 17'!M$36,$A164,0)</f>
        <v>0</v>
      </c>
      <c r="O164" s="158">
        <f ca="1">OFFSET('P&amp;L IFRS 17'!N$36,$A164,0)</f>
        <v>0</v>
      </c>
      <c r="P164" s="158">
        <f ca="1">OFFSET('P&amp;L IFRS 17'!O$36,$A164,0)</f>
        <v>0</v>
      </c>
      <c r="Q164" s="92">
        <f ca="1">OFFSET('P&amp;L IFRS 17'!P$36,$A164,0)</f>
        <v>0</v>
      </c>
      <c r="R164" s="45"/>
      <c r="S164" s="89"/>
    </row>
    <row r="165" spans="1:19">
      <c r="A165" s="178">
        <f>A117+31</f>
        <v>62</v>
      </c>
      <c r="B165" s="170"/>
      <c r="C165" s="42"/>
      <c r="D165" s="200"/>
      <c r="E165" s="211" t="s">
        <v>258</v>
      </c>
      <c r="F165" s="186">
        <f ca="1">OFFSET('P&amp;L IFRS 4'!F$50,$A165,0)+OFFSET('P&amp;L IFRS 4'!F$53,$A165,0)</f>
        <v>0</v>
      </c>
      <c r="G165" s="156">
        <f ca="1">OFFSET('P&amp;L IFRS 4'!G$50,$A165,0)+OFFSET('P&amp;L IFRS 4'!G$53,$A165,0)</f>
        <v>0</v>
      </c>
      <c r="H165" s="156">
        <f ca="1">OFFSET('P&amp;L IFRS 4'!H$50,$A165,0)+OFFSET('P&amp;L IFRS 4'!H$53,$A165,0)</f>
        <v>0</v>
      </c>
      <c r="I165" s="156">
        <f ca="1">OFFSET('P&amp;L IFRS 4'!I$50,$A165,0)+OFFSET('P&amp;L IFRS 4'!I$53,$A165,0)</f>
        <v>0</v>
      </c>
      <c r="J165" s="156">
        <f ca="1">OFFSET('P&amp;L IFRS 4'!J$50,$A165,0)+OFFSET('P&amp;L IFRS 4'!J$53,$A165,0)</f>
        <v>0</v>
      </c>
      <c r="K165" s="156">
        <f ca="1">OFFSET('P&amp;L IFRS 4'!K$50,$A165,0)+OFFSET('P&amp;L IFRS 4'!K$53,$A165,0)</f>
        <v>0</v>
      </c>
      <c r="L165" s="156">
        <f ca="1">OFFSET('P&amp;L IFRS 4'!L$50,$A165,0)+OFFSET('P&amp;L IFRS 4'!L$53,$A165,0)</f>
        <v>0</v>
      </c>
      <c r="M165" s="156">
        <f ca="1">OFFSET('P&amp;L IFRS 4'!M$50,$A165,0)+OFFSET('P&amp;L IFRS 4'!M$53,$A165,0)</f>
        <v>0</v>
      </c>
      <c r="N165" s="156">
        <f ca="1">OFFSET('P&amp;L IFRS 4'!N$50,$A165,0)+OFFSET('P&amp;L IFRS 4'!N$53,$A165,0)</f>
        <v>0</v>
      </c>
      <c r="O165" s="156">
        <f ca="1">OFFSET('P&amp;L IFRS 4'!O$50,$A165,0)+OFFSET('P&amp;L IFRS 4'!O$53,$A165,0)</f>
        <v>0</v>
      </c>
      <c r="P165" s="156">
        <f ca="1">OFFSET('P&amp;L IFRS 4'!P$50,$A165,0)+OFFSET('P&amp;L IFRS 4'!P$53,$A165,0)</f>
        <v>0</v>
      </c>
      <c r="Q165" s="95">
        <f ca="1">OFFSET('P&amp;L IFRS 4'!Q$50,$A165,0)+OFFSET('P&amp;L IFRS 4'!Q$53,$A165,0)</f>
        <v>0</v>
      </c>
      <c r="R165" s="45"/>
      <c r="S165" s="89"/>
    </row>
    <row r="166" spans="1:19">
      <c r="A166" s="178"/>
      <c r="B166" s="170"/>
      <c r="C166" s="42"/>
      <c r="D166" s="200"/>
      <c r="E166" s="211" t="s">
        <v>259</v>
      </c>
      <c r="F166" s="34">
        <f ca="1">F164-F165</f>
        <v>0</v>
      </c>
      <c r="G166" s="35">
        <f t="shared" ref="G166:P166" ca="1" si="359">G164-G165</f>
        <v>0</v>
      </c>
      <c r="H166" s="35">
        <f t="shared" ca="1" si="359"/>
        <v>0</v>
      </c>
      <c r="I166" s="35">
        <f t="shared" ca="1" si="359"/>
        <v>0</v>
      </c>
      <c r="J166" s="35">
        <f t="shared" ca="1" si="359"/>
        <v>0</v>
      </c>
      <c r="K166" s="35">
        <f t="shared" ca="1" si="359"/>
        <v>0</v>
      </c>
      <c r="L166" s="35">
        <f t="shared" ca="1" si="359"/>
        <v>0</v>
      </c>
      <c r="M166" s="35">
        <f t="shared" ca="1" si="359"/>
        <v>0</v>
      </c>
      <c r="N166" s="35">
        <f t="shared" ca="1" si="359"/>
        <v>0</v>
      </c>
      <c r="O166" s="35">
        <f t="shared" ca="1" si="359"/>
        <v>0</v>
      </c>
      <c r="P166" s="35">
        <f t="shared" ca="1" si="359"/>
        <v>0</v>
      </c>
      <c r="Q166" s="95">
        <f ca="1">SUM(F166:P166)</f>
        <v>0</v>
      </c>
      <c r="R166" s="45"/>
      <c r="S166" s="89"/>
    </row>
    <row r="167" spans="1:19">
      <c r="A167" s="178"/>
      <c r="B167" s="170"/>
      <c r="C167" s="42"/>
      <c r="D167" s="200"/>
      <c r="E167" s="211" t="s">
        <v>3</v>
      </c>
      <c r="F167" s="187" t="str">
        <f ca="1">IFERROR(F166/F165,"")</f>
        <v/>
      </c>
      <c r="G167" s="103" t="str">
        <f t="shared" ref="G167:Q167" ca="1" si="360">IFERROR(G166/G165,"")</f>
        <v/>
      </c>
      <c r="H167" s="103" t="str">
        <f t="shared" ca="1" si="360"/>
        <v/>
      </c>
      <c r="I167" s="103" t="str">
        <f t="shared" ca="1" si="360"/>
        <v/>
      </c>
      <c r="J167" s="103" t="str">
        <f t="shared" ca="1" si="360"/>
        <v/>
      </c>
      <c r="K167" s="103" t="str">
        <f t="shared" ca="1" si="360"/>
        <v/>
      </c>
      <c r="L167" s="103" t="str">
        <f t="shared" ca="1" si="360"/>
        <v/>
      </c>
      <c r="M167" s="103" t="str">
        <f t="shared" ca="1" si="360"/>
        <v/>
      </c>
      <c r="N167" s="103" t="str">
        <f t="shared" ca="1" si="360"/>
        <v/>
      </c>
      <c r="O167" s="103" t="str">
        <f t="shared" ca="1" si="360"/>
        <v/>
      </c>
      <c r="P167" s="103" t="str">
        <f t="shared" ca="1" si="360"/>
        <v/>
      </c>
      <c r="Q167" s="104" t="str">
        <f t="shared" ca="1" si="360"/>
        <v/>
      </c>
      <c r="R167" s="45"/>
      <c r="S167" s="89"/>
    </row>
    <row r="168" spans="1:19" ht="15">
      <c r="A168" s="178"/>
      <c r="B168" s="170"/>
      <c r="C168" s="42"/>
      <c r="D168" s="109" t="s">
        <v>214</v>
      </c>
      <c r="E168" s="201"/>
      <c r="F168" s="102"/>
      <c r="G168" s="102"/>
      <c r="H168" s="102"/>
      <c r="I168" s="102"/>
      <c r="J168" s="102"/>
      <c r="K168" s="102"/>
      <c r="L168" s="102"/>
      <c r="M168" s="102"/>
      <c r="N168" s="102"/>
      <c r="O168" s="102"/>
      <c r="P168" s="102"/>
      <c r="Q168" s="184"/>
      <c r="R168" s="45"/>
      <c r="S168" s="89"/>
    </row>
    <row r="169" spans="1:19">
      <c r="A169" s="179">
        <f>A164</f>
        <v>34</v>
      </c>
      <c r="B169" s="171"/>
      <c r="C169" s="42"/>
      <c r="D169" s="200"/>
      <c r="E169" s="211" t="s">
        <v>186</v>
      </c>
      <c r="F169" s="185">
        <f ca="1">OFFSET('P&amp;L IFRS 17'!E$37,$A169,0)</f>
        <v>0</v>
      </c>
      <c r="G169" s="158">
        <f ca="1">OFFSET('P&amp;L IFRS 17'!F$37,$A169,0)</f>
        <v>0</v>
      </c>
      <c r="H169" s="158">
        <f ca="1">OFFSET('P&amp;L IFRS 17'!G$37,$A169,0)</f>
        <v>0</v>
      </c>
      <c r="I169" s="158">
        <f ca="1">OFFSET('P&amp;L IFRS 17'!H$37,$A169,0)</f>
        <v>0</v>
      </c>
      <c r="J169" s="158">
        <f ca="1">OFFSET('P&amp;L IFRS 17'!I$37,$A169,0)</f>
        <v>0</v>
      </c>
      <c r="K169" s="158">
        <f ca="1">OFFSET('P&amp;L IFRS 17'!J$37,$A169,0)</f>
        <v>0</v>
      </c>
      <c r="L169" s="158">
        <f ca="1">OFFSET('P&amp;L IFRS 17'!K$37,$A169,0)</f>
        <v>0</v>
      </c>
      <c r="M169" s="158">
        <f ca="1">OFFSET('P&amp;L IFRS 17'!L$37,$A169,0)</f>
        <v>0</v>
      </c>
      <c r="N169" s="158">
        <f ca="1">OFFSET('P&amp;L IFRS 17'!M$37,$A169,0)</f>
        <v>0</v>
      </c>
      <c r="O169" s="158">
        <f ca="1">OFFSET('P&amp;L IFRS 17'!N$37,$A169,0)</f>
        <v>0</v>
      </c>
      <c r="P169" s="158">
        <f ca="1">OFFSET('P&amp;L IFRS 17'!O$37,$A169,0)</f>
        <v>0</v>
      </c>
      <c r="Q169" s="92">
        <f ca="1">OFFSET('P&amp;L IFRS 17'!P$37,$A169,0)</f>
        <v>0</v>
      </c>
      <c r="R169" s="45"/>
      <c r="S169" s="89"/>
    </row>
    <row r="170" spans="1:19">
      <c r="A170" s="179">
        <f>A165</f>
        <v>62</v>
      </c>
      <c r="B170" s="171"/>
      <c r="C170" s="42"/>
      <c r="D170" s="200"/>
      <c r="E170" s="211" t="s">
        <v>258</v>
      </c>
      <c r="F170" s="186">
        <f ca="1">OFFSET('P&amp;L IFRS 4'!F$56,$A170,0)+OFFSET('P&amp;L IFRS 4'!F$59,$A170,0)+OFFSET('P&amp;L IFRS 4'!F$62,$A170,0)+OFFSET('P&amp;L IFRS 4'!F$64,$A170,0)</f>
        <v>0</v>
      </c>
      <c r="G170" s="156">
        <f ca="1">OFFSET('P&amp;L IFRS 4'!G$56,$A170,0)+OFFSET('P&amp;L IFRS 4'!G$59,$A170,0)+OFFSET('P&amp;L IFRS 4'!G$62,$A170,0)+OFFSET('P&amp;L IFRS 4'!G$64,$A170,0)</f>
        <v>0</v>
      </c>
      <c r="H170" s="156">
        <f ca="1">OFFSET('P&amp;L IFRS 4'!H$56,$A170,0)+OFFSET('P&amp;L IFRS 4'!H$59,$A170,0)+OFFSET('P&amp;L IFRS 4'!H$62,$A170,0)+OFFSET('P&amp;L IFRS 4'!H$64,$A170,0)</f>
        <v>0</v>
      </c>
      <c r="I170" s="156">
        <f ca="1">OFFSET('P&amp;L IFRS 4'!I$56,$A170,0)+OFFSET('P&amp;L IFRS 4'!I$59,$A170,0)+OFFSET('P&amp;L IFRS 4'!I$62,$A170,0)+OFFSET('P&amp;L IFRS 4'!I$64,$A170,0)</f>
        <v>0</v>
      </c>
      <c r="J170" s="156">
        <f ca="1">OFFSET('P&amp;L IFRS 4'!J$56,$A170,0)+OFFSET('P&amp;L IFRS 4'!J$59,$A170,0)+OFFSET('P&amp;L IFRS 4'!J$62,$A170,0)+OFFSET('P&amp;L IFRS 4'!J$64,$A170,0)</f>
        <v>0</v>
      </c>
      <c r="K170" s="156">
        <f ca="1">OFFSET('P&amp;L IFRS 4'!K$56,$A170,0)+OFFSET('P&amp;L IFRS 4'!K$59,$A170,0)+OFFSET('P&amp;L IFRS 4'!K$62,$A170,0)+OFFSET('P&amp;L IFRS 4'!K$64,$A170,0)</f>
        <v>0</v>
      </c>
      <c r="L170" s="156">
        <f ca="1">OFFSET('P&amp;L IFRS 4'!L$56,$A170,0)+OFFSET('P&amp;L IFRS 4'!L$59,$A170,0)+OFFSET('P&amp;L IFRS 4'!L$62,$A170,0)+OFFSET('P&amp;L IFRS 4'!L$64,$A170,0)</f>
        <v>0</v>
      </c>
      <c r="M170" s="156">
        <f ca="1">OFFSET('P&amp;L IFRS 4'!M$56,$A170,0)+OFFSET('P&amp;L IFRS 4'!M$59,$A170,0)+OFFSET('P&amp;L IFRS 4'!M$62,$A170,0)+OFFSET('P&amp;L IFRS 4'!M$64,$A170,0)</f>
        <v>0</v>
      </c>
      <c r="N170" s="156">
        <f ca="1">OFFSET('P&amp;L IFRS 4'!N$56,$A170,0)+OFFSET('P&amp;L IFRS 4'!N$59,$A170,0)+OFFSET('P&amp;L IFRS 4'!N$62,$A170,0)+OFFSET('P&amp;L IFRS 4'!N$64,$A170,0)</f>
        <v>0</v>
      </c>
      <c r="O170" s="156">
        <f ca="1">OFFSET('P&amp;L IFRS 4'!O$56,$A170,0)+OFFSET('P&amp;L IFRS 4'!O$59,$A170,0)+OFFSET('P&amp;L IFRS 4'!O$62,$A170,0)+OFFSET('P&amp;L IFRS 4'!O$64,$A170,0)</f>
        <v>0</v>
      </c>
      <c r="P170" s="156">
        <f ca="1">OFFSET('P&amp;L IFRS 4'!P$56,$A170,0)+OFFSET('P&amp;L IFRS 4'!P$59,$A170,0)+OFFSET('P&amp;L IFRS 4'!P$62,$A170,0)+OFFSET('P&amp;L IFRS 4'!P$64,$A170,0)</f>
        <v>0</v>
      </c>
      <c r="Q170" s="95">
        <f ca="1">OFFSET('P&amp;L IFRS 4'!Q$56,$A170,0)+OFFSET('P&amp;L IFRS 4'!Q$59,$A170,0)+OFFSET('P&amp;L IFRS 4'!Q$62,$A170,0)+OFFSET('P&amp;L IFRS 4'!Q$64,$A170,0)</f>
        <v>0</v>
      </c>
      <c r="R170" s="45"/>
      <c r="S170" s="89"/>
    </row>
    <row r="171" spans="1:19">
      <c r="A171" s="180"/>
      <c r="B171" s="172"/>
      <c r="C171" s="42"/>
      <c r="D171" s="200"/>
      <c r="E171" s="211" t="s">
        <v>259</v>
      </c>
      <c r="F171" s="34">
        <f ca="1">F169-F170</f>
        <v>0</v>
      </c>
      <c r="G171" s="35">
        <f t="shared" ref="G171:P171" ca="1" si="361">G169-G170</f>
        <v>0</v>
      </c>
      <c r="H171" s="35">
        <f t="shared" ca="1" si="361"/>
        <v>0</v>
      </c>
      <c r="I171" s="35">
        <f t="shared" ca="1" si="361"/>
        <v>0</v>
      </c>
      <c r="J171" s="35">
        <f t="shared" ca="1" si="361"/>
        <v>0</v>
      </c>
      <c r="K171" s="35">
        <f t="shared" ca="1" si="361"/>
        <v>0</v>
      </c>
      <c r="L171" s="35">
        <f t="shared" ca="1" si="361"/>
        <v>0</v>
      </c>
      <c r="M171" s="35">
        <f t="shared" ca="1" si="361"/>
        <v>0</v>
      </c>
      <c r="N171" s="35">
        <f t="shared" ca="1" si="361"/>
        <v>0</v>
      </c>
      <c r="O171" s="35">
        <f t="shared" ca="1" si="361"/>
        <v>0</v>
      </c>
      <c r="P171" s="35">
        <f t="shared" ca="1" si="361"/>
        <v>0</v>
      </c>
      <c r="Q171" s="95">
        <f ca="1">SUM(F171:P171)</f>
        <v>0</v>
      </c>
      <c r="R171" s="45"/>
      <c r="S171" s="89"/>
    </row>
    <row r="172" spans="1:19">
      <c r="A172" s="180"/>
      <c r="B172" s="172"/>
      <c r="C172" s="42"/>
      <c r="D172" s="200"/>
      <c r="E172" s="211" t="s">
        <v>3</v>
      </c>
      <c r="F172" s="187" t="str">
        <f ca="1">IFERROR(F171/F170,"")</f>
        <v/>
      </c>
      <c r="G172" s="103" t="str">
        <f t="shared" ref="G172:Q172" ca="1" si="362">IFERROR(G171/G170,"")</f>
        <v/>
      </c>
      <c r="H172" s="103" t="str">
        <f t="shared" ca="1" si="362"/>
        <v/>
      </c>
      <c r="I172" s="103" t="str">
        <f t="shared" ca="1" si="362"/>
        <v/>
      </c>
      <c r="J172" s="103" t="str">
        <f t="shared" ca="1" si="362"/>
        <v/>
      </c>
      <c r="K172" s="103" t="str">
        <f t="shared" ca="1" si="362"/>
        <v/>
      </c>
      <c r="L172" s="103" t="str">
        <f t="shared" ca="1" si="362"/>
        <v/>
      </c>
      <c r="M172" s="103" t="str">
        <f t="shared" ca="1" si="362"/>
        <v/>
      </c>
      <c r="N172" s="103" t="str">
        <f t="shared" ca="1" si="362"/>
        <v/>
      </c>
      <c r="O172" s="103" t="str">
        <f t="shared" ca="1" si="362"/>
        <v/>
      </c>
      <c r="P172" s="103" t="str">
        <f t="shared" ca="1" si="362"/>
        <v/>
      </c>
      <c r="Q172" s="104" t="str">
        <f t="shared" ca="1" si="362"/>
        <v/>
      </c>
      <c r="R172" s="45"/>
      <c r="S172" s="89"/>
    </row>
    <row r="173" spans="1:19" ht="15">
      <c r="A173" s="180"/>
      <c r="B173" s="172"/>
      <c r="C173" s="42"/>
      <c r="D173" s="109" t="s">
        <v>217</v>
      </c>
      <c r="E173" s="201"/>
      <c r="F173" s="102"/>
      <c r="G173" s="102"/>
      <c r="H173" s="102"/>
      <c r="I173" s="102"/>
      <c r="J173" s="102"/>
      <c r="K173" s="102"/>
      <c r="L173" s="102"/>
      <c r="M173" s="102"/>
      <c r="N173" s="102"/>
      <c r="O173" s="102"/>
      <c r="P173" s="102"/>
      <c r="Q173" s="184"/>
      <c r="R173" s="45"/>
      <c r="S173" s="89"/>
    </row>
    <row r="174" spans="1:19">
      <c r="A174" s="179">
        <f>A169</f>
        <v>34</v>
      </c>
      <c r="B174" s="171"/>
      <c r="C174" s="42"/>
      <c r="D174" s="200"/>
      <c r="E174" s="211" t="s">
        <v>186</v>
      </c>
      <c r="F174" s="185">
        <f ca="1">OFFSET('P&amp;L IFRS 17'!E$38,$A174,0)</f>
        <v>0</v>
      </c>
      <c r="G174" s="158">
        <f ca="1">OFFSET('P&amp;L IFRS 17'!F$38,$A174,0)</f>
        <v>0</v>
      </c>
      <c r="H174" s="158">
        <f ca="1">OFFSET('P&amp;L IFRS 17'!G$38,$A174,0)</f>
        <v>0</v>
      </c>
      <c r="I174" s="158">
        <f ca="1">OFFSET('P&amp;L IFRS 17'!H$38,$A174,0)</f>
        <v>0</v>
      </c>
      <c r="J174" s="158">
        <f ca="1">OFFSET('P&amp;L IFRS 17'!I$38,$A174,0)</f>
        <v>0</v>
      </c>
      <c r="K174" s="158">
        <f ca="1">OFFSET('P&amp;L IFRS 17'!J$38,$A174,0)</f>
        <v>0</v>
      </c>
      <c r="L174" s="158">
        <f ca="1">OFFSET('P&amp;L IFRS 17'!K$38,$A174,0)</f>
        <v>0</v>
      </c>
      <c r="M174" s="158">
        <f ca="1">OFFSET('P&amp;L IFRS 17'!L$38,$A174,0)</f>
        <v>0</v>
      </c>
      <c r="N174" s="158">
        <f ca="1">OFFSET('P&amp;L IFRS 17'!M$38,$A174,0)</f>
        <v>0</v>
      </c>
      <c r="O174" s="158">
        <f ca="1">OFFSET('P&amp;L IFRS 17'!N$38,$A174,0)</f>
        <v>0</v>
      </c>
      <c r="P174" s="158">
        <f ca="1">OFFSET('P&amp;L IFRS 17'!O$38,$A174,0)</f>
        <v>0</v>
      </c>
      <c r="Q174" s="92">
        <f ca="1">OFFSET('P&amp;L IFRS 17'!P$38,$A174,0)</f>
        <v>0</v>
      </c>
      <c r="R174" s="45"/>
      <c r="S174" s="89"/>
    </row>
    <row r="175" spans="1:19">
      <c r="A175" s="179">
        <f>A170</f>
        <v>62</v>
      </c>
      <c r="B175" s="171"/>
      <c r="C175" s="42"/>
      <c r="D175" s="200"/>
      <c r="E175" s="211" t="s">
        <v>258</v>
      </c>
      <c r="F175" s="186">
        <f ca="1">OFFSET('P&amp;L IFRS 4'!F$51,$A175,0)+OFFSET('P&amp;L IFRS 4'!F$54,$A175,0)+OFFSET('P&amp;L IFRS 4'!F$57,$A175,0)+OFFSET('P&amp;L IFRS 4'!F$60,$A175,0)+OFFSET('P&amp;L IFRS 4'!F$63,$A175,0)</f>
        <v>0</v>
      </c>
      <c r="G175" s="156">
        <f ca="1">OFFSET('P&amp;L IFRS 4'!G$51,$A175,0)+OFFSET('P&amp;L IFRS 4'!G$54,$A175,0)+OFFSET('P&amp;L IFRS 4'!G$57,$A175,0)+OFFSET('P&amp;L IFRS 4'!G$60,$A175,0)+OFFSET('P&amp;L IFRS 4'!G$63,$A175,0)</f>
        <v>0</v>
      </c>
      <c r="H175" s="156">
        <f ca="1">OFFSET('P&amp;L IFRS 4'!H$51,$A175,0)+OFFSET('P&amp;L IFRS 4'!H$54,$A175,0)+OFFSET('P&amp;L IFRS 4'!H$57,$A175,0)+OFFSET('P&amp;L IFRS 4'!H$60,$A175,0)+OFFSET('P&amp;L IFRS 4'!H$63,$A175,0)</f>
        <v>0</v>
      </c>
      <c r="I175" s="156">
        <f ca="1">OFFSET('P&amp;L IFRS 4'!I$51,$A175,0)+OFFSET('P&amp;L IFRS 4'!I$54,$A175,0)+OFFSET('P&amp;L IFRS 4'!I$57,$A175,0)+OFFSET('P&amp;L IFRS 4'!I$60,$A175,0)+OFFSET('P&amp;L IFRS 4'!I$63,$A175,0)</f>
        <v>0</v>
      </c>
      <c r="J175" s="156">
        <f ca="1">OFFSET('P&amp;L IFRS 4'!J$51,$A175,0)+OFFSET('P&amp;L IFRS 4'!J$54,$A175,0)+OFFSET('P&amp;L IFRS 4'!J$57,$A175,0)+OFFSET('P&amp;L IFRS 4'!J$60,$A175,0)+OFFSET('P&amp;L IFRS 4'!J$63,$A175,0)</f>
        <v>0</v>
      </c>
      <c r="K175" s="156">
        <f ca="1">OFFSET('P&amp;L IFRS 4'!K$51,$A175,0)+OFFSET('P&amp;L IFRS 4'!K$54,$A175,0)+OFFSET('P&amp;L IFRS 4'!K$57,$A175,0)+OFFSET('P&amp;L IFRS 4'!K$60,$A175,0)+OFFSET('P&amp;L IFRS 4'!K$63,$A175,0)</f>
        <v>0</v>
      </c>
      <c r="L175" s="156">
        <f ca="1">OFFSET('P&amp;L IFRS 4'!L$51,$A175,0)+OFFSET('P&amp;L IFRS 4'!L$54,$A175,0)+OFFSET('P&amp;L IFRS 4'!L$57,$A175,0)+OFFSET('P&amp;L IFRS 4'!L$60,$A175,0)+OFFSET('P&amp;L IFRS 4'!L$63,$A175,0)</f>
        <v>0</v>
      </c>
      <c r="M175" s="156">
        <f ca="1">OFFSET('P&amp;L IFRS 4'!M$51,$A175,0)+OFFSET('P&amp;L IFRS 4'!M$54,$A175,0)+OFFSET('P&amp;L IFRS 4'!M$57,$A175,0)+OFFSET('P&amp;L IFRS 4'!M$60,$A175,0)+OFFSET('P&amp;L IFRS 4'!M$63,$A175,0)</f>
        <v>0</v>
      </c>
      <c r="N175" s="156">
        <f ca="1">OFFSET('P&amp;L IFRS 4'!N$51,$A175,0)+OFFSET('P&amp;L IFRS 4'!N$54,$A175,0)+OFFSET('P&amp;L IFRS 4'!N$57,$A175,0)+OFFSET('P&amp;L IFRS 4'!N$60,$A175,0)+OFFSET('P&amp;L IFRS 4'!N$63,$A175,0)</f>
        <v>0</v>
      </c>
      <c r="O175" s="156">
        <f ca="1">OFFSET('P&amp;L IFRS 4'!O$51,$A175,0)+OFFSET('P&amp;L IFRS 4'!O$54,$A175,0)+OFFSET('P&amp;L IFRS 4'!O$57,$A175,0)+OFFSET('P&amp;L IFRS 4'!O$60,$A175,0)+OFFSET('P&amp;L IFRS 4'!O$63,$A175,0)</f>
        <v>0</v>
      </c>
      <c r="P175" s="156">
        <f ca="1">OFFSET('P&amp;L IFRS 4'!P$51,$A175,0)+OFFSET('P&amp;L IFRS 4'!P$54,$A175,0)+OFFSET('P&amp;L IFRS 4'!P$57,$A175,0)+OFFSET('P&amp;L IFRS 4'!P$60,$A175,0)+OFFSET('P&amp;L IFRS 4'!P$63,$A175,0)</f>
        <v>0</v>
      </c>
      <c r="Q175" s="95">
        <f ca="1">OFFSET('P&amp;L IFRS 4'!Q$51,$A175,0)+OFFSET('P&amp;L IFRS 4'!Q$54,$A175,0)+OFFSET('P&amp;L IFRS 4'!Q$57,$A175,0)+OFFSET('P&amp;L IFRS 4'!Q$60,$A175,0)+OFFSET('P&amp;L IFRS 4'!Q$63,$A175,0)</f>
        <v>0</v>
      </c>
      <c r="R175" s="45"/>
      <c r="S175" s="89"/>
    </row>
    <row r="176" spans="1:19">
      <c r="A176" s="180"/>
      <c r="B176" s="172"/>
      <c r="C176" s="42"/>
      <c r="D176" s="200"/>
      <c r="E176" s="211" t="s">
        <v>259</v>
      </c>
      <c r="F176" s="34">
        <f ca="1">F174-F175</f>
        <v>0</v>
      </c>
      <c r="G176" s="35">
        <f t="shared" ref="G176:P176" ca="1" si="363">G174-G175</f>
        <v>0</v>
      </c>
      <c r="H176" s="35">
        <f t="shared" ca="1" si="363"/>
        <v>0</v>
      </c>
      <c r="I176" s="35">
        <f t="shared" ca="1" si="363"/>
        <v>0</v>
      </c>
      <c r="J176" s="35">
        <f t="shared" ca="1" si="363"/>
        <v>0</v>
      </c>
      <c r="K176" s="35">
        <f t="shared" ca="1" si="363"/>
        <v>0</v>
      </c>
      <c r="L176" s="35">
        <f t="shared" ca="1" si="363"/>
        <v>0</v>
      </c>
      <c r="M176" s="35">
        <f t="shared" ca="1" si="363"/>
        <v>0</v>
      </c>
      <c r="N176" s="35">
        <f t="shared" ca="1" si="363"/>
        <v>0</v>
      </c>
      <c r="O176" s="35">
        <f t="shared" ca="1" si="363"/>
        <v>0</v>
      </c>
      <c r="P176" s="35">
        <f t="shared" ca="1" si="363"/>
        <v>0</v>
      </c>
      <c r="Q176" s="95">
        <f ca="1">SUM(F176:P176)</f>
        <v>0</v>
      </c>
      <c r="R176" s="45"/>
      <c r="S176" s="89"/>
    </row>
    <row r="177" spans="1:19">
      <c r="A177" s="180"/>
      <c r="B177" s="172"/>
      <c r="C177" s="42"/>
      <c r="D177" s="200"/>
      <c r="E177" s="211" t="s">
        <v>3</v>
      </c>
      <c r="F177" s="187" t="str">
        <f ca="1">IFERROR(F176/F175,"")</f>
        <v/>
      </c>
      <c r="G177" s="103" t="str">
        <f t="shared" ref="G177:Q177" ca="1" si="364">IFERROR(G176/G175,"")</f>
        <v/>
      </c>
      <c r="H177" s="103" t="str">
        <f t="shared" ca="1" si="364"/>
        <v/>
      </c>
      <c r="I177" s="103" t="str">
        <f t="shared" ca="1" si="364"/>
        <v/>
      </c>
      <c r="J177" s="103" t="str">
        <f t="shared" ca="1" si="364"/>
        <v/>
      </c>
      <c r="K177" s="103" t="str">
        <f t="shared" ca="1" si="364"/>
        <v/>
      </c>
      <c r="L177" s="103" t="str">
        <f t="shared" ca="1" si="364"/>
        <v/>
      </c>
      <c r="M177" s="103" t="str">
        <f t="shared" ca="1" si="364"/>
        <v/>
      </c>
      <c r="N177" s="103" t="str">
        <f t="shared" ca="1" si="364"/>
        <v/>
      </c>
      <c r="O177" s="103" t="str">
        <f t="shared" ca="1" si="364"/>
        <v/>
      </c>
      <c r="P177" s="103" t="str">
        <f t="shared" ca="1" si="364"/>
        <v/>
      </c>
      <c r="Q177" s="104" t="str">
        <f t="shared" ca="1" si="364"/>
        <v/>
      </c>
      <c r="R177" s="45"/>
      <c r="S177" s="89"/>
    </row>
    <row r="178" spans="1:19" ht="15">
      <c r="A178" s="180"/>
      <c r="B178" s="172"/>
      <c r="C178" s="42"/>
      <c r="D178" s="109" t="s">
        <v>9</v>
      </c>
      <c r="E178" s="201"/>
      <c r="F178" s="102"/>
      <c r="G178" s="102"/>
      <c r="H178" s="102"/>
      <c r="I178" s="102"/>
      <c r="J178" s="102"/>
      <c r="K178" s="102"/>
      <c r="L178" s="102"/>
      <c r="M178" s="102"/>
      <c r="N178" s="102"/>
      <c r="O178" s="102"/>
      <c r="P178" s="102"/>
      <c r="Q178" s="184"/>
      <c r="R178" s="45"/>
      <c r="S178" s="89"/>
    </row>
    <row r="179" spans="1:19">
      <c r="A179" s="179">
        <f>A174</f>
        <v>34</v>
      </c>
      <c r="B179" s="171"/>
      <c r="C179" s="42"/>
      <c r="D179" s="200"/>
      <c r="E179" s="211" t="s">
        <v>186</v>
      </c>
      <c r="F179" s="185">
        <f ca="1">OFFSET('P&amp;L IFRS 17'!E$39,$A179,0)</f>
        <v>0</v>
      </c>
      <c r="G179" s="158">
        <f ca="1">OFFSET('P&amp;L IFRS 17'!F$39,$A179,0)</f>
        <v>0</v>
      </c>
      <c r="H179" s="158">
        <f ca="1">OFFSET('P&amp;L IFRS 17'!G$39,$A179,0)</f>
        <v>0</v>
      </c>
      <c r="I179" s="158">
        <f ca="1">OFFSET('P&amp;L IFRS 17'!H$39,$A179,0)</f>
        <v>0</v>
      </c>
      <c r="J179" s="158">
        <f ca="1">OFFSET('P&amp;L IFRS 17'!I$39,$A179,0)</f>
        <v>0</v>
      </c>
      <c r="K179" s="158">
        <f ca="1">OFFSET('P&amp;L IFRS 17'!J$39,$A179,0)</f>
        <v>0</v>
      </c>
      <c r="L179" s="158">
        <f ca="1">OFFSET('P&amp;L IFRS 17'!K$39,$A179,0)</f>
        <v>0</v>
      </c>
      <c r="M179" s="158">
        <f ca="1">OFFSET('P&amp;L IFRS 17'!L$39,$A179,0)</f>
        <v>0</v>
      </c>
      <c r="N179" s="158">
        <f ca="1">OFFSET('P&amp;L IFRS 17'!M$39,$A179,0)</f>
        <v>0</v>
      </c>
      <c r="O179" s="158">
        <f ca="1">OFFSET('P&amp;L IFRS 17'!N$39,$A179,0)</f>
        <v>0</v>
      </c>
      <c r="P179" s="158">
        <f ca="1">OFFSET('P&amp;L IFRS 17'!O$39,$A179,0)</f>
        <v>0</v>
      </c>
      <c r="Q179" s="92">
        <f ca="1">OFFSET('P&amp;L IFRS 17'!P$39,$A179,0)</f>
        <v>0</v>
      </c>
      <c r="R179" s="45"/>
      <c r="S179" s="89"/>
    </row>
    <row r="180" spans="1:19">
      <c r="A180" s="179">
        <f>A175</f>
        <v>62</v>
      </c>
      <c r="B180" s="171"/>
      <c r="C180" s="42"/>
      <c r="D180" s="200"/>
      <c r="E180" s="211" t="s">
        <v>258</v>
      </c>
      <c r="F180" s="186">
        <f ca="1">OFFSET('P&amp;L IFRS 4'!F$68,$A180,0)</f>
        <v>0</v>
      </c>
      <c r="G180" s="156">
        <f ca="1">OFFSET('P&amp;L IFRS 4'!G$68,$A180,0)</f>
        <v>0</v>
      </c>
      <c r="H180" s="156">
        <f ca="1">OFFSET('P&amp;L IFRS 4'!H$68,$A180,0)</f>
        <v>0</v>
      </c>
      <c r="I180" s="156">
        <f ca="1">OFFSET('P&amp;L IFRS 4'!I$68,$A180,0)</f>
        <v>0</v>
      </c>
      <c r="J180" s="156">
        <f ca="1">OFFSET('P&amp;L IFRS 4'!J$68,$A180,0)</f>
        <v>0</v>
      </c>
      <c r="K180" s="156">
        <f ca="1">OFFSET('P&amp;L IFRS 4'!K$68,$A180,0)</f>
        <v>0</v>
      </c>
      <c r="L180" s="156">
        <f ca="1">OFFSET('P&amp;L IFRS 4'!L$68,$A180,0)</f>
        <v>0</v>
      </c>
      <c r="M180" s="156">
        <f ca="1">OFFSET('P&amp;L IFRS 4'!M$68,$A180,0)</f>
        <v>0</v>
      </c>
      <c r="N180" s="156">
        <f ca="1">OFFSET('P&amp;L IFRS 4'!N$68,$A180,0)</f>
        <v>0</v>
      </c>
      <c r="O180" s="156">
        <f ca="1">OFFSET('P&amp;L IFRS 4'!O$68,$A180,0)</f>
        <v>0</v>
      </c>
      <c r="P180" s="156">
        <f ca="1">OFFSET('P&amp;L IFRS 4'!P$68,$A180,0)</f>
        <v>0</v>
      </c>
      <c r="Q180" s="95">
        <f ca="1">OFFSET('P&amp;L IFRS 4'!Q$68,$A180,0)</f>
        <v>0</v>
      </c>
      <c r="R180" s="45"/>
      <c r="S180" s="89"/>
    </row>
    <row r="181" spans="1:19">
      <c r="A181" s="180"/>
      <c r="B181" s="172"/>
      <c r="C181" s="42"/>
      <c r="D181" s="200"/>
      <c r="E181" s="211" t="s">
        <v>259</v>
      </c>
      <c r="F181" s="34">
        <f ca="1">F179-F180</f>
        <v>0</v>
      </c>
      <c r="G181" s="35">
        <f t="shared" ref="G181:P181" ca="1" si="365">G179-G180</f>
        <v>0</v>
      </c>
      <c r="H181" s="35">
        <f t="shared" ca="1" si="365"/>
        <v>0</v>
      </c>
      <c r="I181" s="35">
        <f t="shared" ca="1" si="365"/>
        <v>0</v>
      </c>
      <c r="J181" s="35">
        <f t="shared" ca="1" si="365"/>
        <v>0</v>
      </c>
      <c r="K181" s="35">
        <f t="shared" ca="1" si="365"/>
        <v>0</v>
      </c>
      <c r="L181" s="35">
        <f t="shared" ca="1" si="365"/>
        <v>0</v>
      </c>
      <c r="M181" s="35">
        <f t="shared" ca="1" si="365"/>
        <v>0</v>
      </c>
      <c r="N181" s="35">
        <f t="shared" ca="1" si="365"/>
        <v>0</v>
      </c>
      <c r="O181" s="35">
        <f t="shared" ca="1" si="365"/>
        <v>0</v>
      </c>
      <c r="P181" s="35">
        <f t="shared" ca="1" si="365"/>
        <v>0</v>
      </c>
      <c r="Q181" s="95">
        <f ca="1">SUM(F181:P181)</f>
        <v>0</v>
      </c>
      <c r="R181" s="45"/>
      <c r="S181" s="89"/>
    </row>
    <row r="182" spans="1:19">
      <c r="A182" s="180"/>
      <c r="B182" s="172"/>
      <c r="C182" s="42"/>
      <c r="D182" s="200"/>
      <c r="E182" s="211" t="s">
        <v>3</v>
      </c>
      <c r="F182" s="187" t="str">
        <f ca="1">IFERROR(F181/F180,"")</f>
        <v/>
      </c>
      <c r="G182" s="103" t="str">
        <f t="shared" ref="G182:Q182" ca="1" si="366">IFERROR(G181/G180,"")</f>
        <v/>
      </c>
      <c r="H182" s="103" t="str">
        <f t="shared" ca="1" si="366"/>
        <v/>
      </c>
      <c r="I182" s="103" t="str">
        <f t="shared" ca="1" si="366"/>
        <v/>
      </c>
      <c r="J182" s="103" t="str">
        <f t="shared" ca="1" si="366"/>
        <v/>
      </c>
      <c r="K182" s="103" t="str">
        <f t="shared" ca="1" si="366"/>
        <v/>
      </c>
      <c r="L182" s="103" t="str">
        <f t="shared" ca="1" si="366"/>
        <v/>
      </c>
      <c r="M182" s="103" t="str">
        <f t="shared" ca="1" si="366"/>
        <v/>
      </c>
      <c r="N182" s="103" t="str">
        <f t="shared" ca="1" si="366"/>
        <v/>
      </c>
      <c r="O182" s="103" t="str">
        <f t="shared" ca="1" si="366"/>
        <v/>
      </c>
      <c r="P182" s="103" t="str">
        <f t="shared" ca="1" si="366"/>
        <v/>
      </c>
      <c r="Q182" s="104" t="str">
        <f t="shared" ca="1" si="366"/>
        <v/>
      </c>
      <c r="R182" s="45"/>
      <c r="S182" s="89"/>
    </row>
    <row r="183" spans="1:19" ht="15">
      <c r="A183" s="180"/>
      <c r="B183" s="172"/>
      <c r="C183" s="42"/>
      <c r="D183" s="109" t="s">
        <v>352</v>
      </c>
      <c r="E183" s="201"/>
      <c r="F183" s="102"/>
      <c r="G183" s="102"/>
      <c r="H183" s="102"/>
      <c r="I183" s="102"/>
      <c r="J183" s="102"/>
      <c r="K183" s="102"/>
      <c r="L183" s="102"/>
      <c r="M183" s="102"/>
      <c r="N183" s="102"/>
      <c r="O183" s="102"/>
      <c r="P183" s="102"/>
      <c r="Q183" s="184"/>
      <c r="R183" s="45"/>
      <c r="S183" s="89"/>
    </row>
    <row r="184" spans="1:19">
      <c r="A184" s="179">
        <f>A179</f>
        <v>34</v>
      </c>
      <c r="B184" s="171"/>
      <c r="C184" s="42"/>
      <c r="D184" s="200"/>
      <c r="E184" s="211" t="s">
        <v>186</v>
      </c>
      <c r="F184" s="188">
        <f ca="1">OFFSET('P&amp;L IFRS 17'!E$40,$A184,0)+OFFSET('P&amp;L IFRS 17'!E$41,$A184,0)</f>
        <v>0</v>
      </c>
      <c r="G184" s="189">
        <f ca="1">OFFSET('P&amp;L IFRS 17'!F$40,$A184,0)+OFFSET('P&amp;L IFRS 17'!F$41,$A184,0)</f>
        <v>0</v>
      </c>
      <c r="H184" s="189">
        <f ca="1">OFFSET('P&amp;L IFRS 17'!G$40,$A184,0)+OFFSET('P&amp;L IFRS 17'!G$41,$A184,0)</f>
        <v>0</v>
      </c>
      <c r="I184" s="189">
        <f ca="1">OFFSET('P&amp;L IFRS 17'!H$40,$A184,0)+OFFSET('P&amp;L IFRS 17'!H$41,$A184,0)</f>
        <v>0</v>
      </c>
      <c r="J184" s="189">
        <f ca="1">OFFSET('P&amp;L IFRS 17'!I$40,$A184,0)+OFFSET('P&amp;L IFRS 17'!I$41,$A184,0)</f>
        <v>0</v>
      </c>
      <c r="K184" s="189">
        <f ca="1">OFFSET('P&amp;L IFRS 17'!J$40,$A184,0)+OFFSET('P&amp;L IFRS 17'!J$41,$A184,0)</f>
        <v>0</v>
      </c>
      <c r="L184" s="189">
        <f ca="1">OFFSET('P&amp;L IFRS 17'!K$40,$A184,0)+OFFSET('P&amp;L IFRS 17'!K$41,$A184,0)</f>
        <v>0</v>
      </c>
      <c r="M184" s="189">
        <f ca="1">OFFSET('P&amp;L IFRS 17'!L$40,$A184,0)+OFFSET('P&amp;L IFRS 17'!L$41,$A184,0)</f>
        <v>0</v>
      </c>
      <c r="N184" s="189">
        <f ca="1">OFFSET('P&amp;L IFRS 17'!M$40,$A184,0)+OFFSET('P&amp;L IFRS 17'!M$41,$A184,0)</f>
        <v>0</v>
      </c>
      <c r="O184" s="189">
        <f ca="1">OFFSET('P&amp;L IFRS 17'!N$40,$A184,0)+OFFSET('P&amp;L IFRS 17'!N$41,$A184,0)</f>
        <v>0</v>
      </c>
      <c r="P184" s="189">
        <f ca="1">OFFSET('P&amp;L IFRS 17'!O$40,$A184,0)+OFFSET('P&amp;L IFRS 17'!O$41,$A184,0)</f>
        <v>0</v>
      </c>
      <c r="Q184" s="92">
        <f ca="1">OFFSET('P&amp;L IFRS 17'!P$40,$A184,0)+OFFSET('P&amp;L IFRS 17'!P$41,$A184,0)</f>
        <v>0</v>
      </c>
      <c r="R184" s="45"/>
      <c r="S184" s="89"/>
    </row>
    <row r="185" spans="1:19">
      <c r="A185" s="179">
        <f>A180</f>
        <v>62</v>
      </c>
      <c r="B185" s="171"/>
      <c r="C185" s="42"/>
      <c r="D185" s="200"/>
      <c r="E185" s="211" t="s">
        <v>258</v>
      </c>
      <c r="F185" s="190">
        <v>0</v>
      </c>
      <c r="G185" s="157">
        <v>0</v>
      </c>
      <c r="H185" s="157">
        <v>0</v>
      </c>
      <c r="I185" s="157">
        <v>0</v>
      </c>
      <c r="J185" s="157">
        <v>0</v>
      </c>
      <c r="K185" s="157">
        <v>0</v>
      </c>
      <c r="L185" s="157">
        <v>0</v>
      </c>
      <c r="M185" s="157">
        <v>0</v>
      </c>
      <c r="N185" s="157">
        <v>0</v>
      </c>
      <c r="O185" s="157">
        <v>0</v>
      </c>
      <c r="P185" s="157">
        <v>0</v>
      </c>
      <c r="Q185" s="95">
        <f>SUM(F185:P185)</f>
        <v>0</v>
      </c>
      <c r="R185" s="45"/>
      <c r="S185" s="89"/>
    </row>
    <row r="186" spans="1:19">
      <c r="A186" s="180"/>
      <c r="B186" s="172"/>
      <c r="C186" s="42"/>
      <c r="D186" s="200"/>
      <c r="E186" s="211" t="s">
        <v>259</v>
      </c>
      <c r="F186" s="34">
        <f ca="1">F184-F185</f>
        <v>0</v>
      </c>
      <c r="G186" s="35">
        <f t="shared" ref="G186:P186" ca="1" si="367">G184-G185</f>
        <v>0</v>
      </c>
      <c r="H186" s="35">
        <f t="shared" ca="1" si="367"/>
        <v>0</v>
      </c>
      <c r="I186" s="35">
        <f t="shared" ca="1" si="367"/>
        <v>0</v>
      </c>
      <c r="J186" s="35">
        <f t="shared" ca="1" si="367"/>
        <v>0</v>
      </c>
      <c r="K186" s="35">
        <f t="shared" ca="1" si="367"/>
        <v>0</v>
      </c>
      <c r="L186" s="35">
        <f t="shared" ca="1" si="367"/>
        <v>0</v>
      </c>
      <c r="M186" s="35">
        <f t="shared" ca="1" si="367"/>
        <v>0</v>
      </c>
      <c r="N186" s="35">
        <f t="shared" ca="1" si="367"/>
        <v>0</v>
      </c>
      <c r="O186" s="35">
        <f t="shared" ca="1" si="367"/>
        <v>0</v>
      </c>
      <c r="P186" s="35">
        <f t="shared" ca="1" si="367"/>
        <v>0</v>
      </c>
      <c r="Q186" s="95">
        <f ca="1">SUM(F186:P186)</f>
        <v>0</v>
      </c>
      <c r="R186" s="45"/>
      <c r="S186" s="89"/>
    </row>
    <row r="187" spans="1:19">
      <c r="A187" s="180"/>
      <c r="B187" s="172"/>
      <c r="C187" s="42"/>
      <c r="D187" s="200"/>
      <c r="E187" s="211" t="s">
        <v>3</v>
      </c>
      <c r="F187" s="187" t="str">
        <f ca="1">IFERROR(F186/F185,"")</f>
        <v/>
      </c>
      <c r="G187" s="103" t="str">
        <f t="shared" ref="G187:Q187" ca="1" si="368">IFERROR(G186/G185,"")</f>
        <v/>
      </c>
      <c r="H187" s="103" t="str">
        <f t="shared" ca="1" si="368"/>
        <v/>
      </c>
      <c r="I187" s="103" t="str">
        <f t="shared" ca="1" si="368"/>
        <v/>
      </c>
      <c r="J187" s="103" t="str">
        <f t="shared" ca="1" si="368"/>
        <v/>
      </c>
      <c r="K187" s="103" t="str">
        <f t="shared" ca="1" si="368"/>
        <v/>
      </c>
      <c r="L187" s="103" t="str">
        <f t="shared" ca="1" si="368"/>
        <v/>
      </c>
      <c r="M187" s="103" t="str">
        <f t="shared" ca="1" si="368"/>
        <v/>
      </c>
      <c r="N187" s="103" t="str">
        <f t="shared" ca="1" si="368"/>
        <v/>
      </c>
      <c r="O187" s="103" t="str">
        <f t="shared" ca="1" si="368"/>
        <v/>
      </c>
      <c r="P187" s="103" t="str">
        <f t="shared" ca="1" si="368"/>
        <v/>
      </c>
      <c r="Q187" s="104" t="str">
        <f t="shared" ca="1" si="368"/>
        <v/>
      </c>
      <c r="R187" s="45"/>
      <c r="S187" s="89"/>
    </row>
    <row r="188" spans="1:19" ht="15">
      <c r="A188" s="180"/>
      <c r="B188" s="172"/>
      <c r="C188" s="42"/>
      <c r="D188" s="109" t="s">
        <v>260</v>
      </c>
      <c r="E188" s="201"/>
      <c r="F188" s="102"/>
      <c r="G188" s="102"/>
      <c r="H188" s="102"/>
      <c r="I188" s="102"/>
      <c r="J188" s="102"/>
      <c r="K188" s="102"/>
      <c r="L188" s="102"/>
      <c r="M188" s="102"/>
      <c r="N188" s="102"/>
      <c r="O188" s="102"/>
      <c r="P188" s="102"/>
      <c r="Q188" s="184"/>
      <c r="R188" s="45"/>
      <c r="S188" s="89"/>
    </row>
    <row r="189" spans="1:19">
      <c r="A189" s="179">
        <f>A184</f>
        <v>34</v>
      </c>
      <c r="B189" s="171"/>
      <c r="C189" s="42"/>
      <c r="D189" s="200"/>
      <c r="E189" s="211" t="s">
        <v>186</v>
      </c>
      <c r="F189" s="188">
        <f ca="1">OFFSET('P&amp;L IFRS 17'!E$42,$A189,0)</f>
        <v>0</v>
      </c>
      <c r="G189" s="189">
        <f ca="1">OFFSET('P&amp;L IFRS 17'!F$42,$A189,0)</f>
        <v>0</v>
      </c>
      <c r="H189" s="189">
        <f ca="1">OFFSET('P&amp;L IFRS 17'!G$42,$A189,0)</f>
        <v>0</v>
      </c>
      <c r="I189" s="189">
        <f ca="1">OFFSET('P&amp;L IFRS 17'!H$42,$A189,0)</f>
        <v>0</v>
      </c>
      <c r="J189" s="189">
        <f ca="1">OFFSET('P&amp;L IFRS 17'!I$42,$A189,0)</f>
        <v>0</v>
      </c>
      <c r="K189" s="189">
        <f ca="1">OFFSET('P&amp;L IFRS 17'!J$42,$A189,0)</f>
        <v>0</v>
      </c>
      <c r="L189" s="189">
        <f ca="1">OFFSET('P&amp;L IFRS 17'!K$42,$A189,0)</f>
        <v>0</v>
      </c>
      <c r="M189" s="189">
        <f ca="1">OFFSET('P&amp;L IFRS 17'!L$42,$A189,0)</f>
        <v>0</v>
      </c>
      <c r="N189" s="189">
        <f ca="1">OFFSET('P&amp;L IFRS 17'!M$42,$A189,0)</f>
        <v>0</v>
      </c>
      <c r="O189" s="189">
        <f ca="1">OFFSET('P&amp;L IFRS 17'!N$42,$A189,0)</f>
        <v>0</v>
      </c>
      <c r="P189" s="189">
        <f ca="1">OFFSET('P&amp;L IFRS 17'!O$42,$A189,0)</f>
        <v>0</v>
      </c>
      <c r="Q189" s="92">
        <f ca="1">OFFSET('P&amp;L IFRS 17'!P$42,$A189,0)</f>
        <v>0</v>
      </c>
      <c r="R189" s="45"/>
      <c r="S189" s="89"/>
    </row>
    <row r="190" spans="1:19">
      <c r="A190" s="179">
        <f>A185</f>
        <v>62</v>
      </c>
      <c r="B190" s="171"/>
      <c r="C190" s="42"/>
      <c r="D190" s="200"/>
      <c r="E190" s="211" t="s">
        <v>258</v>
      </c>
      <c r="F190" s="190">
        <f ca="1">OFFSET('P&amp;L IFRS 4'!F$67,$A190,0)+OFFSET('P&amp;L IFRS 4'!F$69,$A190,0)+OFFSET('P&amp;L IFRS 4'!F$70,$A190,0)</f>
        <v>0</v>
      </c>
      <c r="G190" s="157">
        <f ca="1">OFFSET('P&amp;L IFRS 4'!G$67,$A190,0)+OFFSET('P&amp;L IFRS 4'!G$69,$A190,0)+OFFSET('P&amp;L IFRS 4'!G$70,$A190,0)</f>
        <v>0</v>
      </c>
      <c r="H190" s="157">
        <f ca="1">OFFSET('P&amp;L IFRS 4'!H$67,$A190,0)+OFFSET('P&amp;L IFRS 4'!H$69,$A190,0)+OFFSET('P&amp;L IFRS 4'!H$70,$A190,0)</f>
        <v>0</v>
      </c>
      <c r="I190" s="157">
        <f ca="1">OFFSET('P&amp;L IFRS 4'!I$67,$A190,0)+OFFSET('P&amp;L IFRS 4'!I$69,$A190,0)+OFFSET('P&amp;L IFRS 4'!I$70,$A190,0)</f>
        <v>0</v>
      </c>
      <c r="J190" s="157">
        <f ca="1">OFFSET('P&amp;L IFRS 4'!J$67,$A190,0)+OFFSET('P&amp;L IFRS 4'!J$69,$A190,0)+OFFSET('P&amp;L IFRS 4'!J$70,$A190,0)</f>
        <v>0</v>
      </c>
      <c r="K190" s="157">
        <f ca="1">OFFSET('P&amp;L IFRS 4'!K$67,$A190,0)+OFFSET('P&amp;L IFRS 4'!K$69,$A190,0)+OFFSET('P&amp;L IFRS 4'!K$70,$A190,0)</f>
        <v>0</v>
      </c>
      <c r="L190" s="157">
        <f ca="1">OFFSET('P&amp;L IFRS 4'!L$67,$A190,0)+OFFSET('P&amp;L IFRS 4'!L$69,$A190,0)+OFFSET('P&amp;L IFRS 4'!L$70,$A190,0)</f>
        <v>0</v>
      </c>
      <c r="M190" s="157">
        <f ca="1">OFFSET('P&amp;L IFRS 4'!M$67,$A190,0)+OFFSET('P&amp;L IFRS 4'!M$69,$A190,0)+OFFSET('P&amp;L IFRS 4'!M$70,$A190,0)</f>
        <v>0</v>
      </c>
      <c r="N190" s="157">
        <f ca="1">OFFSET('P&amp;L IFRS 4'!N$67,$A190,0)+OFFSET('P&amp;L IFRS 4'!N$69,$A190,0)+OFFSET('P&amp;L IFRS 4'!N$70,$A190,0)</f>
        <v>0</v>
      </c>
      <c r="O190" s="157">
        <f ca="1">OFFSET('P&amp;L IFRS 4'!O$67,$A190,0)+OFFSET('P&amp;L IFRS 4'!O$69,$A190,0)+OFFSET('P&amp;L IFRS 4'!O$70,$A190,0)</f>
        <v>0</v>
      </c>
      <c r="P190" s="157">
        <f ca="1">OFFSET('P&amp;L IFRS 4'!P$67,$A190,0)+OFFSET('P&amp;L IFRS 4'!P$69,$A190,0)+OFFSET('P&amp;L IFRS 4'!P$70,$A190,0)</f>
        <v>0</v>
      </c>
      <c r="Q190" s="95">
        <f ca="1">OFFSET('P&amp;L IFRS 4'!Q$67,$A190,0)+OFFSET('P&amp;L IFRS 4'!Q$69,$A190,0)+OFFSET('P&amp;L IFRS 4'!Q$70,$A190,0)</f>
        <v>0</v>
      </c>
      <c r="R190" s="45"/>
      <c r="S190" s="89"/>
    </row>
    <row r="191" spans="1:19">
      <c r="A191" s="180"/>
      <c r="B191" s="172"/>
      <c r="C191" s="42"/>
      <c r="D191" s="200"/>
      <c r="E191" s="211" t="s">
        <v>259</v>
      </c>
      <c r="F191" s="34">
        <f ca="1">F189-F190</f>
        <v>0</v>
      </c>
      <c r="G191" s="35">
        <f t="shared" ref="G191:P191" ca="1" si="369">G189-G190</f>
        <v>0</v>
      </c>
      <c r="H191" s="35">
        <f t="shared" ca="1" si="369"/>
        <v>0</v>
      </c>
      <c r="I191" s="35">
        <f t="shared" ca="1" si="369"/>
        <v>0</v>
      </c>
      <c r="J191" s="35">
        <f t="shared" ca="1" si="369"/>
        <v>0</v>
      </c>
      <c r="K191" s="35">
        <f t="shared" ca="1" si="369"/>
        <v>0</v>
      </c>
      <c r="L191" s="35">
        <f t="shared" ca="1" si="369"/>
        <v>0</v>
      </c>
      <c r="M191" s="35">
        <f t="shared" ca="1" si="369"/>
        <v>0</v>
      </c>
      <c r="N191" s="35">
        <f t="shared" ca="1" si="369"/>
        <v>0</v>
      </c>
      <c r="O191" s="35">
        <f t="shared" ca="1" si="369"/>
        <v>0</v>
      </c>
      <c r="P191" s="35">
        <f t="shared" ca="1" si="369"/>
        <v>0</v>
      </c>
      <c r="Q191" s="95">
        <f ca="1">SUM(F191:P191)</f>
        <v>0</v>
      </c>
      <c r="R191" s="45"/>
      <c r="S191" s="89"/>
    </row>
    <row r="192" spans="1:19">
      <c r="A192" s="180"/>
      <c r="B192" s="172"/>
      <c r="C192" s="42"/>
      <c r="D192" s="200"/>
      <c r="E192" s="211" t="s">
        <v>3</v>
      </c>
      <c r="F192" s="187" t="str">
        <f ca="1">IFERROR(F191/F190,"")</f>
        <v/>
      </c>
      <c r="G192" s="103" t="str">
        <f t="shared" ref="G192:Q192" ca="1" si="370">IFERROR(G191/G190,"")</f>
        <v/>
      </c>
      <c r="H192" s="103" t="str">
        <f t="shared" ca="1" si="370"/>
        <v/>
      </c>
      <c r="I192" s="103" t="str">
        <f t="shared" ca="1" si="370"/>
        <v/>
      </c>
      <c r="J192" s="103" t="str">
        <f t="shared" ca="1" si="370"/>
        <v/>
      </c>
      <c r="K192" s="103" t="str">
        <f t="shared" ca="1" si="370"/>
        <v/>
      </c>
      <c r="L192" s="103" t="str">
        <f t="shared" ca="1" si="370"/>
        <v/>
      </c>
      <c r="M192" s="103" t="str">
        <f t="shared" ca="1" si="370"/>
        <v/>
      </c>
      <c r="N192" s="103" t="str">
        <f t="shared" ca="1" si="370"/>
        <v/>
      </c>
      <c r="O192" s="103" t="str">
        <f t="shared" ca="1" si="370"/>
        <v/>
      </c>
      <c r="P192" s="103" t="str">
        <f t="shared" ca="1" si="370"/>
        <v/>
      </c>
      <c r="Q192" s="104" t="str">
        <f t="shared" ca="1" si="370"/>
        <v/>
      </c>
      <c r="R192" s="45"/>
      <c r="S192" s="89"/>
    </row>
    <row r="193" spans="1:19" ht="15">
      <c r="A193" s="180"/>
      <c r="B193" s="172"/>
      <c r="C193" s="42"/>
      <c r="D193" s="109" t="s">
        <v>227</v>
      </c>
      <c r="E193" s="201"/>
      <c r="F193" s="102"/>
      <c r="G193" s="102"/>
      <c r="H193" s="102"/>
      <c r="I193" s="102"/>
      <c r="J193" s="102"/>
      <c r="K193" s="102"/>
      <c r="L193" s="102"/>
      <c r="M193" s="102"/>
      <c r="N193" s="102"/>
      <c r="O193" s="102"/>
      <c r="P193" s="102"/>
      <c r="Q193" s="184"/>
      <c r="R193" s="45"/>
      <c r="S193" s="89"/>
    </row>
    <row r="194" spans="1:19">
      <c r="A194" s="179">
        <f>A189</f>
        <v>34</v>
      </c>
      <c r="B194" s="171"/>
      <c r="C194" s="42"/>
      <c r="D194" s="200"/>
      <c r="E194" s="211" t="s">
        <v>186</v>
      </c>
      <c r="F194" s="188">
        <f ca="1">OFFSET('P&amp;L IFRS 17'!E$43,$A194,0)</f>
        <v>0</v>
      </c>
      <c r="G194" s="189">
        <f ca="1">OFFSET('P&amp;L IFRS 17'!F$43,$A194,0)</f>
        <v>0</v>
      </c>
      <c r="H194" s="189">
        <f ca="1">OFFSET('P&amp;L IFRS 17'!G$43,$A194,0)</f>
        <v>0</v>
      </c>
      <c r="I194" s="189">
        <f ca="1">OFFSET('P&amp;L IFRS 17'!H$43,$A194,0)</f>
        <v>0</v>
      </c>
      <c r="J194" s="189">
        <f ca="1">OFFSET('P&amp;L IFRS 17'!I$43,$A194,0)</f>
        <v>0</v>
      </c>
      <c r="K194" s="189">
        <f ca="1">OFFSET('P&amp;L IFRS 17'!J$43,$A194,0)</f>
        <v>0</v>
      </c>
      <c r="L194" s="189">
        <f ca="1">OFFSET('P&amp;L IFRS 17'!K$43,$A194,0)</f>
        <v>0</v>
      </c>
      <c r="M194" s="189">
        <f ca="1">OFFSET('P&amp;L IFRS 17'!L$43,$A194,0)</f>
        <v>0</v>
      </c>
      <c r="N194" s="189">
        <f ca="1">OFFSET('P&amp;L IFRS 17'!M$43,$A194,0)</f>
        <v>0</v>
      </c>
      <c r="O194" s="189">
        <f ca="1">OFFSET('P&amp;L IFRS 17'!N$43,$A194,0)</f>
        <v>0</v>
      </c>
      <c r="P194" s="189">
        <f ca="1">OFFSET('P&amp;L IFRS 17'!O$43,$A194,0)</f>
        <v>0</v>
      </c>
      <c r="Q194" s="92">
        <f ca="1">OFFSET('P&amp;L IFRS 17'!P$43,$A194,0)</f>
        <v>0</v>
      </c>
      <c r="R194" s="45"/>
      <c r="S194" s="89"/>
    </row>
    <row r="195" spans="1:19">
      <c r="A195" s="179">
        <f>A190</f>
        <v>62</v>
      </c>
      <c r="B195" s="171"/>
      <c r="C195" s="42"/>
      <c r="D195" s="200"/>
      <c r="E195" s="211" t="s">
        <v>258</v>
      </c>
      <c r="F195" s="190">
        <f ca="1">OFFSET('P&amp;L IFRS 4'!F$71,$A195,0)</f>
        <v>0</v>
      </c>
      <c r="G195" s="157">
        <f ca="1">OFFSET('P&amp;L IFRS 4'!G$71,$A195,0)</f>
        <v>0</v>
      </c>
      <c r="H195" s="157">
        <f ca="1">OFFSET('P&amp;L IFRS 4'!H$71,$A195,0)</f>
        <v>0</v>
      </c>
      <c r="I195" s="157">
        <f ca="1">OFFSET('P&amp;L IFRS 4'!I$71,$A195,0)</f>
        <v>0</v>
      </c>
      <c r="J195" s="157">
        <f ca="1">OFFSET('P&amp;L IFRS 4'!J$71,$A195,0)</f>
        <v>0</v>
      </c>
      <c r="K195" s="157">
        <f ca="1">OFFSET('P&amp;L IFRS 4'!K$71,$A195,0)</f>
        <v>0</v>
      </c>
      <c r="L195" s="157">
        <f ca="1">OFFSET('P&amp;L IFRS 4'!L$71,$A195,0)</f>
        <v>0</v>
      </c>
      <c r="M195" s="157">
        <f ca="1">OFFSET('P&amp;L IFRS 4'!M$71,$A195,0)</f>
        <v>0</v>
      </c>
      <c r="N195" s="157">
        <f ca="1">OFFSET('P&amp;L IFRS 4'!N$71,$A195,0)</f>
        <v>0</v>
      </c>
      <c r="O195" s="157">
        <f ca="1">OFFSET('P&amp;L IFRS 4'!O$71,$A195,0)</f>
        <v>0</v>
      </c>
      <c r="P195" s="157">
        <f ca="1">OFFSET('P&amp;L IFRS 4'!P$71,$A195,0)</f>
        <v>0</v>
      </c>
      <c r="Q195" s="95">
        <f ca="1">OFFSET('P&amp;L IFRS 4'!Q$71,$A195,0)</f>
        <v>0</v>
      </c>
      <c r="R195" s="45"/>
      <c r="S195" s="89"/>
    </row>
    <row r="196" spans="1:19">
      <c r="A196" s="180"/>
      <c r="B196" s="172"/>
      <c r="C196" s="42"/>
      <c r="D196" s="200"/>
      <c r="E196" s="211" t="s">
        <v>259</v>
      </c>
      <c r="F196" s="34">
        <f ca="1">F194-F195</f>
        <v>0</v>
      </c>
      <c r="G196" s="35">
        <f t="shared" ref="G196:P196" ca="1" si="371">G194-G195</f>
        <v>0</v>
      </c>
      <c r="H196" s="35">
        <f t="shared" ca="1" si="371"/>
        <v>0</v>
      </c>
      <c r="I196" s="35">
        <f t="shared" ca="1" si="371"/>
        <v>0</v>
      </c>
      <c r="J196" s="35">
        <f t="shared" ca="1" si="371"/>
        <v>0</v>
      </c>
      <c r="K196" s="35">
        <f t="shared" ca="1" si="371"/>
        <v>0</v>
      </c>
      <c r="L196" s="35">
        <f t="shared" ca="1" si="371"/>
        <v>0</v>
      </c>
      <c r="M196" s="35">
        <f t="shared" ca="1" si="371"/>
        <v>0</v>
      </c>
      <c r="N196" s="35">
        <f t="shared" ca="1" si="371"/>
        <v>0</v>
      </c>
      <c r="O196" s="35">
        <f t="shared" ca="1" si="371"/>
        <v>0</v>
      </c>
      <c r="P196" s="35">
        <f t="shared" ca="1" si="371"/>
        <v>0</v>
      </c>
      <c r="Q196" s="95">
        <f ca="1">SUM(F196:P196)</f>
        <v>0</v>
      </c>
      <c r="R196" s="45"/>
      <c r="S196" s="89"/>
    </row>
    <row r="197" spans="1:19">
      <c r="A197" s="180"/>
      <c r="B197" s="172"/>
      <c r="C197" s="42"/>
      <c r="D197" s="200"/>
      <c r="E197" s="211" t="s">
        <v>3</v>
      </c>
      <c r="F197" s="187" t="str">
        <f ca="1">IFERROR(F196/F195,"")</f>
        <v/>
      </c>
      <c r="G197" s="103" t="str">
        <f t="shared" ref="G197:Q197" ca="1" si="372">IFERROR(G196/G195,"")</f>
        <v/>
      </c>
      <c r="H197" s="103" t="str">
        <f t="shared" ca="1" si="372"/>
        <v/>
      </c>
      <c r="I197" s="103" t="str">
        <f t="shared" ca="1" si="372"/>
        <v/>
      </c>
      <c r="J197" s="103" t="str">
        <f t="shared" ca="1" si="372"/>
        <v/>
      </c>
      <c r="K197" s="103" t="str">
        <f t="shared" ca="1" si="372"/>
        <v/>
      </c>
      <c r="L197" s="103" t="str">
        <f t="shared" ca="1" si="372"/>
        <v/>
      </c>
      <c r="M197" s="103" t="str">
        <f t="shared" ca="1" si="372"/>
        <v/>
      </c>
      <c r="N197" s="103" t="str">
        <f t="shared" ca="1" si="372"/>
        <v/>
      </c>
      <c r="O197" s="103" t="str">
        <f t="shared" ca="1" si="372"/>
        <v/>
      </c>
      <c r="P197" s="103" t="str">
        <f t="shared" ca="1" si="372"/>
        <v/>
      </c>
      <c r="Q197" s="104" t="str">
        <f t="shared" ca="1" si="372"/>
        <v/>
      </c>
      <c r="R197" s="45"/>
      <c r="S197" s="89"/>
    </row>
    <row r="198" spans="1:19" ht="15">
      <c r="A198" s="180"/>
      <c r="B198" s="172"/>
      <c r="C198" s="42"/>
      <c r="D198" s="109" t="s">
        <v>10</v>
      </c>
      <c r="E198" s="201"/>
      <c r="F198" s="102"/>
      <c r="G198" s="102"/>
      <c r="H198" s="102"/>
      <c r="I198" s="102"/>
      <c r="J198" s="102"/>
      <c r="K198" s="102"/>
      <c r="L198" s="102"/>
      <c r="M198" s="102"/>
      <c r="N198" s="102"/>
      <c r="O198" s="102"/>
      <c r="P198" s="102"/>
      <c r="Q198" s="184"/>
      <c r="R198" s="45"/>
      <c r="S198" s="89"/>
    </row>
    <row r="199" spans="1:19">
      <c r="A199" s="180"/>
      <c r="B199" s="172"/>
      <c r="C199" s="42"/>
      <c r="D199" s="200"/>
      <c r="E199" s="211" t="s">
        <v>186</v>
      </c>
      <c r="F199" s="32">
        <f ca="1">F164+F169+F174+F179+F184+F189+F194</f>
        <v>0</v>
      </c>
      <c r="G199" s="33">
        <f t="shared" ref="G199:Q199" ca="1" si="373">G164+G169+G174+G179+G184+G189+G194</f>
        <v>0</v>
      </c>
      <c r="H199" s="33">
        <f t="shared" ca="1" si="373"/>
        <v>0</v>
      </c>
      <c r="I199" s="33">
        <f t="shared" ca="1" si="373"/>
        <v>0</v>
      </c>
      <c r="J199" s="33">
        <f t="shared" ca="1" si="373"/>
        <v>0</v>
      </c>
      <c r="K199" s="33">
        <f t="shared" ca="1" si="373"/>
        <v>0</v>
      </c>
      <c r="L199" s="33">
        <f t="shared" ca="1" si="373"/>
        <v>0</v>
      </c>
      <c r="M199" s="33">
        <f t="shared" ca="1" si="373"/>
        <v>0</v>
      </c>
      <c r="N199" s="33">
        <f t="shared" ca="1" si="373"/>
        <v>0</v>
      </c>
      <c r="O199" s="33">
        <f t="shared" ca="1" si="373"/>
        <v>0</v>
      </c>
      <c r="P199" s="33">
        <f t="shared" ca="1" si="373"/>
        <v>0</v>
      </c>
      <c r="Q199" s="92">
        <f t="shared" ca="1" si="373"/>
        <v>0</v>
      </c>
      <c r="R199" s="45"/>
      <c r="S199" s="89"/>
    </row>
    <row r="200" spans="1:19">
      <c r="A200" s="180"/>
      <c r="B200" s="172"/>
      <c r="C200" s="42"/>
      <c r="D200" s="200"/>
      <c r="E200" s="211" t="s">
        <v>258</v>
      </c>
      <c r="F200" s="34">
        <f ca="1">F165+F170+F175+F180+F185+F190+F195</f>
        <v>0</v>
      </c>
      <c r="G200" s="35">
        <f t="shared" ref="G200:Q200" ca="1" si="374">G165+G170+G175+G180+G185+G190+G195</f>
        <v>0</v>
      </c>
      <c r="H200" s="35">
        <f t="shared" ca="1" si="374"/>
        <v>0</v>
      </c>
      <c r="I200" s="35">
        <f t="shared" ca="1" si="374"/>
        <v>0</v>
      </c>
      <c r="J200" s="35">
        <f t="shared" ca="1" si="374"/>
        <v>0</v>
      </c>
      <c r="K200" s="35">
        <f t="shared" ca="1" si="374"/>
        <v>0</v>
      </c>
      <c r="L200" s="35">
        <f t="shared" ca="1" si="374"/>
        <v>0</v>
      </c>
      <c r="M200" s="35">
        <f t="shared" ca="1" si="374"/>
        <v>0</v>
      </c>
      <c r="N200" s="35">
        <f t="shared" ca="1" si="374"/>
        <v>0</v>
      </c>
      <c r="O200" s="35">
        <f t="shared" ca="1" si="374"/>
        <v>0</v>
      </c>
      <c r="P200" s="35">
        <f t="shared" ca="1" si="374"/>
        <v>0</v>
      </c>
      <c r="Q200" s="95">
        <f t="shared" ca="1" si="374"/>
        <v>0</v>
      </c>
      <c r="R200" s="45"/>
      <c r="S200" s="89"/>
    </row>
    <row r="201" spans="1:19">
      <c r="A201" s="180"/>
      <c r="B201" s="172"/>
      <c r="C201" s="96"/>
      <c r="D201" s="200"/>
      <c r="E201" s="211" t="s">
        <v>259</v>
      </c>
      <c r="F201" s="34">
        <f ca="1">F199-F200</f>
        <v>0</v>
      </c>
      <c r="G201" s="35">
        <f t="shared" ref="G201:P201" ca="1" si="375">G199-G200</f>
        <v>0</v>
      </c>
      <c r="H201" s="35">
        <f t="shared" ca="1" si="375"/>
        <v>0</v>
      </c>
      <c r="I201" s="35">
        <f t="shared" ca="1" si="375"/>
        <v>0</v>
      </c>
      <c r="J201" s="35">
        <f t="shared" ca="1" si="375"/>
        <v>0</v>
      </c>
      <c r="K201" s="35">
        <f t="shared" ca="1" si="375"/>
        <v>0</v>
      </c>
      <c r="L201" s="35">
        <f t="shared" ca="1" si="375"/>
        <v>0</v>
      </c>
      <c r="M201" s="35">
        <f t="shared" ca="1" si="375"/>
        <v>0</v>
      </c>
      <c r="N201" s="35">
        <f t="shared" ca="1" si="375"/>
        <v>0</v>
      </c>
      <c r="O201" s="35">
        <f t="shared" ca="1" si="375"/>
        <v>0</v>
      </c>
      <c r="P201" s="35">
        <f t="shared" ca="1" si="375"/>
        <v>0</v>
      </c>
      <c r="Q201" s="95">
        <f ca="1">SUM(F201:P201)</f>
        <v>0</v>
      </c>
      <c r="R201" s="97"/>
      <c r="S201" s="89"/>
    </row>
    <row r="202" spans="1:19">
      <c r="A202" s="180"/>
      <c r="B202" s="172"/>
      <c r="C202" s="42"/>
      <c r="D202" s="202"/>
      <c r="E202" s="212" t="s">
        <v>3</v>
      </c>
      <c r="F202" s="187" t="str">
        <f ca="1">IFERROR(F201/F200,"")</f>
        <v/>
      </c>
      <c r="G202" s="103" t="str">
        <f t="shared" ref="G202:Q202" ca="1" si="376">IFERROR(G201/G200,"")</f>
        <v/>
      </c>
      <c r="H202" s="103" t="str">
        <f t="shared" ca="1" si="376"/>
        <v/>
      </c>
      <c r="I202" s="103" t="str">
        <f t="shared" ca="1" si="376"/>
        <v/>
      </c>
      <c r="J202" s="103" t="str">
        <f t="shared" ca="1" si="376"/>
        <v/>
      </c>
      <c r="K202" s="103" t="str">
        <f t="shared" ca="1" si="376"/>
        <v/>
      </c>
      <c r="L202" s="103" t="str">
        <f t="shared" ca="1" si="376"/>
        <v/>
      </c>
      <c r="M202" s="103" t="str">
        <f t="shared" ca="1" si="376"/>
        <v/>
      </c>
      <c r="N202" s="103" t="str">
        <f t="shared" ca="1" si="376"/>
        <v/>
      </c>
      <c r="O202" s="103" t="str">
        <f t="shared" ca="1" si="376"/>
        <v/>
      </c>
      <c r="P202" s="103" t="str">
        <f t="shared" ca="1" si="376"/>
        <v/>
      </c>
      <c r="Q202" s="104" t="str">
        <f t="shared" ca="1" si="376"/>
        <v/>
      </c>
      <c r="R202" s="45"/>
      <c r="S202" s="89"/>
    </row>
    <row r="203" spans="1:19">
      <c r="A203" s="180"/>
      <c r="B203" s="172">
        <v>0</v>
      </c>
      <c r="C203" s="42"/>
      <c r="D203" s="14"/>
      <c r="E203" s="90"/>
      <c r="F203" s="90"/>
      <c r="G203" s="90"/>
      <c r="H203" s="90"/>
      <c r="I203" s="90"/>
      <c r="J203" s="90"/>
      <c r="K203" s="90"/>
      <c r="L203" s="90"/>
      <c r="M203" s="90"/>
      <c r="N203" s="90"/>
      <c r="O203" s="90"/>
      <c r="P203" s="90"/>
      <c r="Q203" s="93"/>
      <c r="R203" s="45"/>
      <c r="S203" s="89"/>
    </row>
    <row r="204" spans="1:19" ht="6.75" customHeight="1">
      <c r="A204" s="180"/>
      <c r="B204" s="172">
        <v>0</v>
      </c>
      <c r="C204" s="50"/>
      <c r="D204" s="51"/>
      <c r="E204" s="51"/>
      <c r="F204" s="51"/>
      <c r="G204" s="51"/>
      <c r="H204" s="51"/>
      <c r="I204" s="51"/>
      <c r="J204" s="51"/>
      <c r="K204" s="51"/>
      <c r="L204" s="51"/>
      <c r="M204" s="51"/>
      <c r="N204" s="51"/>
      <c r="O204" s="51"/>
      <c r="P204" s="51"/>
      <c r="Q204" s="51"/>
      <c r="R204" s="53"/>
      <c r="S204" s="89"/>
    </row>
    <row r="205" spans="1:19">
      <c r="A205" s="180"/>
      <c r="B205" s="172">
        <v>0</v>
      </c>
      <c r="C205" s="96"/>
      <c r="D205" s="90"/>
      <c r="E205" s="105"/>
      <c r="F205" s="106"/>
      <c r="G205" s="106"/>
      <c r="H205" s="106"/>
      <c r="I205" s="106"/>
      <c r="J205" s="106"/>
      <c r="K205" s="106"/>
      <c r="L205" s="106"/>
      <c r="M205" s="106"/>
      <c r="N205" s="106"/>
      <c r="O205" s="106"/>
      <c r="P205" s="106"/>
      <c r="Q205" s="106"/>
      <c r="R205" s="97"/>
      <c r="S205" s="89"/>
    </row>
    <row r="206" spans="1:19" ht="15">
      <c r="A206" s="180"/>
      <c r="B206" s="172">
        <v>0</v>
      </c>
      <c r="C206" s="42"/>
      <c r="D206" s="77" t="s">
        <v>261</v>
      </c>
      <c r="E206" s="79"/>
      <c r="F206" s="289">
        <f>INFO!$E$32</f>
        <v>0</v>
      </c>
      <c r="G206" s="290"/>
      <c r="H206" s="289">
        <f>INFO!$G$32</f>
        <v>0</v>
      </c>
      <c r="I206" s="291"/>
      <c r="J206" s="291"/>
      <c r="K206" s="291"/>
      <c r="L206" s="291"/>
      <c r="M206" s="291"/>
      <c r="N206" s="291"/>
      <c r="O206" s="291"/>
      <c r="P206" s="291"/>
      <c r="Q206" s="290"/>
      <c r="R206" s="45"/>
      <c r="S206" s="89"/>
    </row>
    <row r="207" spans="1:19" ht="15">
      <c r="A207" s="180"/>
      <c r="B207" s="172">
        <v>0</v>
      </c>
      <c r="C207" s="42"/>
      <c r="D207" s="77" t="s">
        <v>181</v>
      </c>
      <c r="E207" s="79"/>
      <c r="F207" s="85" t="s">
        <v>182</v>
      </c>
      <c r="G207" s="141">
        <f>INFO!$F$33</f>
        <v>0</v>
      </c>
      <c r="H207" s="85" t="s">
        <v>183</v>
      </c>
      <c r="I207" s="141">
        <f>INFO!$H$33</f>
        <v>0</v>
      </c>
      <c r="J207" s="86"/>
      <c r="K207" s="87"/>
      <c r="L207" s="87"/>
      <c r="M207" s="87"/>
      <c r="N207" s="87"/>
      <c r="O207" s="87"/>
      <c r="P207" s="87"/>
      <c r="Q207" s="88"/>
      <c r="R207" s="45"/>
      <c r="S207" s="89"/>
    </row>
    <row r="208" spans="1:19" ht="15">
      <c r="A208" s="180"/>
      <c r="B208" s="172">
        <v>0</v>
      </c>
      <c r="C208" s="42"/>
      <c r="D208" s="195" t="s">
        <v>334</v>
      </c>
      <c r="E208" s="195"/>
      <c r="F208" s="195"/>
      <c r="G208" s="195"/>
      <c r="H208" s="195"/>
      <c r="I208" s="195"/>
      <c r="J208" s="195"/>
      <c r="K208" s="195"/>
      <c r="L208" s="195"/>
      <c r="M208" s="195"/>
      <c r="N208" s="195"/>
      <c r="O208" s="195"/>
      <c r="P208" s="195"/>
      <c r="Q208" s="196"/>
      <c r="R208" s="45"/>
      <c r="S208" s="89"/>
    </row>
    <row r="209" spans="1:19" ht="15">
      <c r="A209" s="180"/>
      <c r="B209" s="172">
        <v>0</v>
      </c>
      <c r="C209" s="42"/>
      <c r="D209" s="204" t="s">
        <v>254</v>
      </c>
      <c r="E209" s="204"/>
      <c r="F209" s="195"/>
      <c r="G209" s="195"/>
      <c r="H209" s="195"/>
      <c r="I209" s="195"/>
      <c r="J209" s="195"/>
      <c r="K209" s="195"/>
      <c r="L209" s="195"/>
      <c r="M209" s="195"/>
      <c r="N209" s="195"/>
      <c r="O209" s="195"/>
      <c r="P209" s="195"/>
      <c r="Q209" s="196"/>
      <c r="R209" s="45"/>
      <c r="S209" s="89"/>
    </row>
    <row r="210" spans="1:19" ht="15">
      <c r="A210" s="176"/>
      <c r="B210" s="107"/>
      <c r="C210" s="42"/>
      <c r="D210" s="14"/>
      <c r="E210" s="31"/>
      <c r="F210" s="28">
        <v>2018</v>
      </c>
      <c r="G210" s="28">
        <f>F210+1</f>
        <v>2019</v>
      </c>
      <c r="H210" s="28">
        <f>G210+1</f>
        <v>2020</v>
      </c>
      <c r="I210" s="28">
        <f>H210+1</f>
        <v>2021</v>
      </c>
      <c r="J210" s="28">
        <f>I210+1</f>
        <v>2022</v>
      </c>
      <c r="K210" s="28">
        <f t="shared" ref="K210" si="377">J210+1</f>
        <v>2023</v>
      </c>
      <c r="L210" s="28">
        <f t="shared" ref="L210" si="378">K210+1</f>
        <v>2024</v>
      </c>
      <c r="M210" s="28">
        <f t="shared" ref="M210" si="379">L210+1</f>
        <v>2025</v>
      </c>
      <c r="N210" s="28">
        <f t="shared" ref="N210" si="380">M210+1</f>
        <v>2026</v>
      </c>
      <c r="O210" s="28">
        <f t="shared" ref="O210" si="381">N210+1</f>
        <v>2027</v>
      </c>
      <c r="P210" s="112" t="s">
        <v>328</v>
      </c>
      <c r="Q210" s="91" t="s">
        <v>255</v>
      </c>
      <c r="R210" s="45"/>
      <c r="S210" s="89"/>
    </row>
    <row r="211" spans="1:19" ht="15">
      <c r="A211" s="176"/>
      <c r="B211" s="107"/>
      <c r="C211" s="42"/>
      <c r="D211" s="203" t="s">
        <v>211</v>
      </c>
      <c r="E211" s="199"/>
      <c r="F211" s="101"/>
      <c r="G211" s="101"/>
      <c r="H211" s="101"/>
      <c r="I211" s="101"/>
      <c r="J211" s="101"/>
      <c r="K211" s="101"/>
      <c r="L211" s="101"/>
      <c r="M211" s="101"/>
      <c r="N211" s="101"/>
      <c r="O211" s="101"/>
      <c r="P211" s="101"/>
      <c r="Q211" s="183"/>
      <c r="R211" s="45"/>
      <c r="S211" s="89"/>
    </row>
    <row r="212" spans="1:19">
      <c r="A212" s="178">
        <f>A164+17</f>
        <v>51</v>
      </c>
      <c r="B212" s="170"/>
      <c r="C212" s="42"/>
      <c r="D212" s="200"/>
      <c r="E212" s="211" t="s">
        <v>186</v>
      </c>
      <c r="F212" s="185">
        <f ca="1">OFFSET('P&amp;L IFRS 17'!E$36,$A212,0)</f>
        <v>0</v>
      </c>
      <c r="G212" s="158">
        <f ca="1">OFFSET('P&amp;L IFRS 17'!F$36,$A212,0)</f>
        <v>0</v>
      </c>
      <c r="H212" s="158">
        <f ca="1">OFFSET('P&amp;L IFRS 17'!G$36,$A212,0)</f>
        <v>0</v>
      </c>
      <c r="I212" s="158">
        <f ca="1">OFFSET('P&amp;L IFRS 17'!H$36,$A212,0)</f>
        <v>0</v>
      </c>
      <c r="J212" s="158">
        <f ca="1">OFFSET('P&amp;L IFRS 17'!I$36,$A212,0)</f>
        <v>0</v>
      </c>
      <c r="K212" s="158">
        <f ca="1">OFFSET('P&amp;L IFRS 17'!J$36,$A212,0)</f>
        <v>0</v>
      </c>
      <c r="L212" s="158">
        <f ca="1">OFFSET('P&amp;L IFRS 17'!K$36,$A212,0)</f>
        <v>0</v>
      </c>
      <c r="M212" s="158">
        <f ca="1">OFFSET('P&amp;L IFRS 17'!L$36,$A212,0)</f>
        <v>0</v>
      </c>
      <c r="N212" s="158">
        <f ca="1">OFFSET('P&amp;L IFRS 17'!M$36,$A212,0)</f>
        <v>0</v>
      </c>
      <c r="O212" s="158">
        <f ca="1">OFFSET('P&amp;L IFRS 17'!N$36,$A212,0)</f>
        <v>0</v>
      </c>
      <c r="P212" s="158">
        <f ca="1">OFFSET('P&amp;L IFRS 17'!O$36,$A212,0)</f>
        <v>0</v>
      </c>
      <c r="Q212" s="92">
        <f ca="1">OFFSET('P&amp;L IFRS 17'!P$36,$A212,0)</f>
        <v>0</v>
      </c>
      <c r="R212" s="45"/>
      <c r="S212" s="89"/>
    </row>
    <row r="213" spans="1:19">
      <c r="A213" s="178">
        <f>A165+31</f>
        <v>93</v>
      </c>
      <c r="B213" s="170"/>
      <c r="C213" s="42"/>
      <c r="D213" s="200"/>
      <c r="E213" s="211" t="s">
        <v>258</v>
      </c>
      <c r="F213" s="186">
        <f ca="1">OFFSET('P&amp;L IFRS 4'!F$50,$A213,0)+OFFSET('P&amp;L IFRS 4'!F$53,$A213,0)</f>
        <v>0</v>
      </c>
      <c r="G213" s="156">
        <f ca="1">OFFSET('P&amp;L IFRS 4'!G$50,$A213,0)+OFFSET('P&amp;L IFRS 4'!G$53,$A213,0)</f>
        <v>0</v>
      </c>
      <c r="H213" s="156">
        <f ca="1">OFFSET('P&amp;L IFRS 4'!H$50,$A213,0)+OFFSET('P&amp;L IFRS 4'!H$53,$A213,0)</f>
        <v>0</v>
      </c>
      <c r="I213" s="156">
        <f ca="1">OFFSET('P&amp;L IFRS 4'!I$50,$A213,0)+OFFSET('P&amp;L IFRS 4'!I$53,$A213,0)</f>
        <v>0</v>
      </c>
      <c r="J213" s="156">
        <f ca="1">OFFSET('P&amp;L IFRS 4'!J$50,$A213,0)+OFFSET('P&amp;L IFRS 4'!J$53,$A213,0)</f>
        <v>0</v>
      </c>
      <c r="K213" s="156">
        <f ca="1">OFFSET('P&amp;L IFRS 4'!K$50,$A213,0)+OFFSET('P&amp;L IFRS 4'!K$53,$A213,0)</f>
        <v>0</v>
      </c>
      <c r="L213" s="156">
        <f ca="1">OFFSET('P&amp;L IFRS 4'!L$50,$A213,0)+OFFSET('P&amp;L IFRS 4'!L$53,$A213,0)</f>
        <v>0</v>
      </c>
      <c r="M213" s="156">
        <f ca="1">OFFSET('P&amp;L IFRS 4'!M$50,$A213,0)+OFFSET('P&amp;L IFRS 4'!M$53,$A213,0)</f>
        <v>0</v>
      </c>
      <c r="N213" s="156">
        <f ca="1">OFFSET('P&amp;L IFRS 4'!N$50,$A213,0)+OFFSET('P&amp;L IFRS 4'!N$53,$A213,0)</f>
        <v>0</v>
      </c>
      <c r="O213" s="156">
        <f ca="1">OFFSET('P&amp;L IFRS 4'!O$50,$A213,0)+OFFSET('P&amp;L IFRS 4'!O$53,$A213,0)</f>
        <v>0</v>
      </c>
      <c r="P213" s="156">
        <f ca="1">OFFSET('P&amp;L IFRS 4'!P$50,$A213,0)+OFFSET('P&amp;L IFRS 4'!P$53,$A213,0)</f>
        <v>0</v>
      </c>
      <c r="Q213" s="95">
        <f ca="1">OFFSET('P&amp;L IFRS 4'!Q$50,$A213,0)+OFFSET('P&amp;L IFRS 4'!Q$53,$A213,0)</f>
        <v>0</v>
      </c>
      <c r="R213" s="45"/>
      <c r="S213" s="89"/>
    </row>
    <row r="214" spans="1:19">
      <c r="A214" s="178"/>
      <c r="B214" s="170"/>
      <c r="C214" s="42"/>
      <c r="D214" s="200"/>
      <c r="E214" s="211" t="s">
        <v>259</v>
      </c>
      <c r="F214" s="34">
        <f ca="1">F212-F213</f>
        <v>0</v>
      </c>
      <c r="G214" s="35">
        <f t="shared" ref="G214:P214" ca="1" si="382">G212-G213</f>
        <v>0</v>
      </c>
      <c r="H214" s="35">
        <f t="shared" ca="1" si="382"/>
        <v>0</v>
      </c>
      <c r="I214" s="35">
        <f t="shared" ca="1" si="382"/>
        <v>0</v>
      </c>
      <c r="J214" s="35">
        <f t="shared" ca="1" si="382"/>
        <v>0</v>
      </c>
      <c r="K214" s="35">
        <f t="shared" ca="1" si="382"/>
        <v>0</v>
      </c>
      <c r="L214" s="35">
        <f t="shared" ca="1" si="382"/>
        <v>0</v>
      </c>
      <c r="M214" s="35">
        <f t="shared" ca="1" si="382"/>
        <v>0</v>
      </c>
      <c r="N214" s="35">
        <f t="shared" ca="1" si="382"/>
        <v>0</v>
      </c>
      <c r="O214" s="35">
        <f t="shared" ca="1" si="382"/>
        <v>0</v>
      </c>
      <c r="P214" s="35">
        <f t="shared" ca="1" si="382"/>
        <v>0</v>
      </c>
      <c r="Q214" s="95">
        <f ca="1">SUM(F214:P214)</f>
        <v>0</v>
      </c>
      <c r="R214" s="45"/>
      <c r="S214" s="89"/>
    </row>
    <row r="215" spans="1:19">
      <c r="A215" s="178"/>
      <c r="B215" s="170"/>
      <c r="C215" s="42"/>
      <c r="D215" s="200"/>
      <c r="E215" s="211" t="s">
        <v>3</v>
      </c>
      <c r="F215" s="187" t="str">
        <f ca="1">IFERROR(F214/F213,"")</f>
        <v/>
      </c>
      <c r="G215" s="103" t="str">
        <f t="shared" ref="G215:Q215" ca="1" si="383">IFERROR(G214/G213,"")</f>
        <v/>
      </c>
      <c r="H215" s="103" t="str">
        <f t="shared" ca="1" si="383"/>
        <v/>
      </c>
      <c r="I215" s="103" t="str">
        <f t="shared" ca="1" si="383"/>
        <v/>
      </c>
      <c r="J215" s="103" t="str">
        <f t="shared" ca="1" si="383"/>
        <v/>
      </c>
      <c r="K215" s="103" t="str">
        <f t="shared" ca="1" si="383"/>
        <v/>
      </c>
      <c r="L215" s="103" t="str">
        <f t="shared" ca="1" si="383"/>
        <v/>
      </c>
      <c r="M215" s="103" t="str">
        <f t="shared" ca="1" si="383"/>
        <v/>
      </c>
      <c r="N215" s="103" t="str">
        <f t="shared" ca="1" si="383"/>
        <v/>
      </c>
      <c r="O215" s="103" t="str">
        <f t="shared" ca="1" si="383"/>
        <v/>
      </c>
      <c r="P215" s="103" t="str">
        <f t="shared" ca="1" si="383"/>
        <v/>
      </c>
      <c r="Q215" s="104" t="str">
        <f t="shared" ca="1" si="383"/>
        <v/>
      </c>
      <c r="R215" s="45"/>
      <c r="S215" s="89"/>
    </row>
    <row r="216" spans="1:19" ht="15">
      <c r="A216" s="178"/>
      <c r="B216" s="170"/>
      <c r="C216" s="42"/>
      <c r="D216" s="109" t="s">
        <v>214</v>
      </c>
      <c r="E216" s="201"/>
      <c r="F216" s="102"/>
      <c r="G216" s="102"/>
      <c r="H216" s="102"/>
      <c r="I216" s="102"/>
      <c r="J216" s="102"/>
      <c r="K216" s="102"/>
      <c r="L216" s="102"/>
      <c r="M216" s="102"/>
      <c r="N216" s="102"/>
      <c r="O216" s="102"/>
      <c r="P216" s="102"/>
      <c r="Q216" s="184"/>
      <c r="R216" s="45"/>
      <c r="S216" s="89"/>
    </row>
    <row r="217" spans="1:19">
      <c r="A217" s="179">
        <f>A212</f>
        <v>51</v>
      </c>
      <c r="B217" s="171"/>
      <c r="C217" s="42"/>
      <c r="D217" s="200"/>
      <c r="E217" s="211" t="s">
        <v>186</v>
      </c>
      <c r="F217" s="185">
        <f ca="1">OFFSET('P&amp;L IFRS 17'!E$37,$A217,0)</f>
        <v>0</v>
      </c>
      <c r="G217" s="158">
        <f ca="1">OFFSET('P&amp;L IFRS 17'!F$37,$A217,0)</f>
        <v>0</v>
      </c>
      <c r="H217" s="158">
        <f ca="1">OFFSET('P&amp;L IFRS 17'!G$37,$A217,0)</f>
        <v>0</v>
      </c>
      <c r="I217" s="158">
        <f ca="1">OFFSET('P&amp;L IFRS 17'!H$37,$A217,0)</f>
        <v>0</v>
      </c>
      <c r="J217" s="158">
        <f ca="1">OFFSET('P&amp;L IFRS 17'!I$37,$A217,0)</f>
        <v>0</v>
      </c>
      <c r="K217" s="158">
        <f ca="1">OFFSET('P&amp;L IFRS 17'!J$37,$A217,0)</f>
        <v>0</v>
      </c>
      <c r="L217" s="158">
        <f ca="1">OFFSET('P&amp;L IFRS 17'!K$37,$A217,0)</f>
        <v>0</v>
      </c>
      <c r="M217" s="158">
        <f ca="1">OFFSET('P&amp;L IFRS 17'!L$37,$A217,0)</f>
        <v>0</v>
      </c>
      <c r="N217" s="158">
        <f ca="1">OFFSET('P&amp;L IFRS 17'!M$37,$A217,0)</f>
        <v>0</v>
      </c>
      <c r="O217" s="158">
        <f ca="1">OFFSET('P&amp;L IFRS 17'!N$37,$A217,0)</f>
        <v>0</v>
      </c>
      <c r="P217" s="158">
        <f ca="1">OFFSET('P&amp;L IFRS 17'!O$37,$A217,0)</f>
        <v>0</v>
      </c>
      <c r="Q217" s="92">
        <f ca="1">OFFSET('P&amp;L IFRS 17'!P$37,$A217,0)</f>
        <v>0</v>
      </c>
      <c r="R217" s="45"/>
      <c r="S217" s="89"/>
    </row>
    <row r="218" spans="1:19">
      <c r="A218" s="179">
        <f>A213</f>
        <v>93</v>
      </c>
      <c r="B218" s="171"/>
      <c r="C218" s="42"/>
      <c r="D218" s="200"/>
      <c r="E218" s="211" t="s">
        <v>258</v>
      </c>
      <c r="F218" s="186">
        <f ca="1">OFFSET('P&amp;L IFRS 4'!F$56,$A218,0)+OFFSET('P&amp;L IFRS 4'!F$59,$A218,0)+OFFSET('P&amp;L IFRS 4'!F$62,$A218,0)+OFFSET('P&amp;L IFRS 4'!F$64,$A218,0)</f>
        <v>0</v>
      </c>
      <c r="G218" s="156">
        <f ca="1">OFFSET('P&amp;L IFRS 4'!G$56,$A218,0)+OFFSET('P&amp;L IFRS 4'!G$59,$A218,0)+OFFSET('P&amp;L IFRS 4'!G$62,$A218,0)+OFFSET('P&amp;L IFRS 4'!G$64,$A218,0)</f>
        <v>0</v>
      </c>
      <c r="H218" s="156">
        <f ca="1">OFFSET('P&amp;L IFRS 4'!H$56,$A218,0)+OFFSET('P&amp;L IFRS 4'!H$59,$A218,0)+OFFSET('P&amp;L IFRS 4'!H$62,$A218,0)+OFFSET('P&amp;L IFRS 4'!H$64,$A218,0)</f>
        <v>0</v>
      </c>
      <c r="I218" s="156">
        <f ca="1">OFFSET('P&amp;L IFRS 4'!I$56,$A218,0)+OFFSET('P&amp;L IFRS 4'!I$59,$A218,0)+OFFSET('P&amp;L IFRS 4'!I$62,$A218,0)+OFFSET('P&amp;L IFRS 4'!I$64,$A218,0)</f>
        <v>0</v>
      </c>
      <c r="J218" s="156">
        <f ca="1">OFFSET('P&amp;L IFRS 4'!J$56,$A218,0)+OFFSET('P&amp;L IFRS 4'!J$59,$A218,0)+OFFSET('P&amp;L IFRS 4'!J$62,$A218,0)+OFFSET('P&amp;L IFRS 4'!J$64,$A218,0)</f>
        <v>0</v>
      </c>
      <c r="K218" s="156">
        <f ca="1">OFFSET('P&amp;L IFRS 4'!K$56,$A218,0)+OFFSET('P&amp;L IFRS 4'!K$59,$A218,0)+OFFSET('P&amp;L IFRS 4'!K$62,$A218,0)+OFFSET('P&amp;L IFRS 4'!K$64,$A218,0)</f>
        <v>0</v>
      </c>
      <c r="L218" s="156">
        <f ca="1">OFFSET('P&amp;L IFRS 4'!L$56,$A218,0)+OFFSET('P&amp;L IFRS 4'!L$59,$A218,0)+OFFSET('P&amp;L IFRS 4'!L$62,$A218,0)+OFFSET('P&amp;L IFRS 4'!L$64,$A218,0)</f>
        <v>0</v>
      </c>
      <c r="M218" s="156">
        <f ca="1">OFFSET('P&amp;L IFRS 4'!M$56,$A218,0)+OFFSET('P&amp;L IFRS 4'!M$59,$A218,0)+OFFSET('P&amp;L IFRS 4'!M$62,$A218,0)+OFFSET('P&amp;L IFRS 4'!M$64,$A218,0)</f>
        <v>0</v>
      </c>
      <c r="N218" s="156">
        <f ca="1">OFFSET('P&amp;L IFRS 4'!N$56,$A218,0)+OFFSET('P&amp;L IFRS 4'!N$59,$A218,0)+OFFSET('P&amp;L IFRS 4'!N$62,$A218,0)+OFFSET('P&amp;L IFRS 4'!N$64,$A218,0)</f>
        <v>0</v>
      </c>
      <c r="O218" s="156">
        <f ca="1">OFFSET('P&amp;L IFRS 4'!O$56,$A218,0)+OFFSET('P&amp;L IFRS 4'!O$59,$A218,0)+OFFSET('P&amp;L IFRS 4'!O$62,$A218,0)+OFFSET('P&amp;L IFRS 4'!O$64,$A218,0)</f>
        <v>0</v>
      </c>
      <c r="P218" s="156">
        <f ca="1">OFFSET('P&amp;L IFRS 4'!P$56,$A218,0)+OFFSET('P&amp;L IFRS 4'!P$59,$A218,0)+OFFSET('P&amp;L IFRS 4'!P$62,$A218,0)+OFFSET('P&amp;L IFRS 4'!P$64,$A218,0)</f>
        <v>0</v>
      </c>
      <c r="Q218" s="95">
        <f ca="1">OFFSET('P&amp;L IFRS 4'!Q$56,$A218,0)+OFFSET('P&amp;L IFRS 4'!Q$59,$A218,0)+OFFSET('P&amp;L IFRS 4'!Q$62,$A218,0)+OFFSET('P&amp;L IFRS 4'!Q$64,$A218,0)</f>
        <v>0</v>
      </c>
      <c r="R218" s="45"/>
      <c r="S218" s="89"/>
    </row>
    <row r="219" spans="1:19">
      <c r="A219" s="180"/>
      <c r="B219" s="172"/>
      <c r="C219" s="42"/>
      <c r="D219" s="200"/>
      <c r="E219" s="211" t="s">
        <v>259</v>
      </c>
      <c r="F219" s="34">
        <f ca="1">F217-F218</f>
        <v>0</v>
      </c>
      <c r="G219" s="35">
        <f t="shared" ref="G219:P219" ca="1" si="384">G217-G218</f>
        <v>0</v>
      </c>
      <c r="H219" s="35">
        <f t="shared" ca="1" si="384"/>
        <v>0</v>
      </c>
      <c r="I219" s="35">
        <f t="shared" ca="1" si="384"/>
        <v>0</v>
      </c>
      <c r="J219" s="35">
        <f t="shared" ca="1" si="384"/>
        <v>0</v>
      </c>
      <c r="K219" s="35">
        <f t="shared" ca="1" si="384"/>
        <v>0</v>
      </c>
      <c r="L219" s="35">
        <f t="shared" ca="1" si="384"/>
        <v>0</v>
      </c>
      <c r="M219" s="35">
        <f t="shared" ca="1" si="384"/>
        <v>0</v>
      </c>
      <c r="N219" s="35">
        <f t="shared" ca="1" si="384"/>
        <v>0</v>
      </c>
      <c r="O219" s="35">
        <f t="shared" ca="1" si="384"/>
        <v>0</v>
      </c>
      <c r="P219" s="35">
        <f t="shared" ca="1" si="384"/>
        <v>0</v>
      </c>
      <c r="Q219" s="95">
        <f ca="1">SUM(F219:P219)</f>
        <v>0</v>
      </c>
      <c r="R219" s="45"/>
      <c r="S219" s="89"/>
    </row>
    <row r="220" spans="1:19">
      <c r="A220" s="180"/>
      <c r="B220" s="172"/>
      <c r="C220" s="42"/>
      <c r="D220" s="200"/>
      <c r="E220" s="211" t="s">
        <v>3</v>
      </c>
      <c r="F220" s="187" t="str">
        <f ca="1">IFERROR(F219/F218,"")</f>
        <v/>
      </c>
      <c r="G220" s="103" t="str">
        <f t="shared" ref="G220:Q220" ca="1" si="385">IFERROR(G219/G218,"")</f>
        <v/>
      </c>
      <c r="H220" s="103" t="str">
        <f t="shared" ca="1" si="385"/>
        <v/>
      </c>
      <c r="I220" s="103" t="str">
        <f t="shared" ca="1" si="385"/>
        <v/>
      </c>
      <c r="J220" s="103" t="str">
        <f t="shared" ca="1" si="385"/>
        <v/>
      </c>
      <c r="K220" s="103" t="str">
        <f t="shared" ca="1" si="385"/>
        <v/>
      </c>
      <c r="L220" s="103" t="str">
        <f t="shared" ca="1" si="385"/>
        <v/>
      </c>
      <c r="M220" s="103" t="str">
        <f t="shared" ca="1" si="385"/>
        <v/>
      </c>
      <c r="N220" s="103" t="str">
        <f t="shared" ca="1" si="385"/>
        <v/>
      </c>
      <c r="O220" s="103" t="str">
        <f t="shared" ca="1" si="385"/>
        <v/>
      </c>
      <c r="P220" s="103" t="str">
        <f t="shared" ca="1" si="385"/>
        <v/>
      </c>
      <c r="Q220" s="104" t="str">
        <f t="shared" ca="1" si="385"/>
        <v/>
      </c>
      <c r="R220" s="45"/>
      <c r="S220" s="89"/>
    </row>
    <row r="221" spans="1:19" ht="15">
      <c r="A221" s="180"/>
      <c r="B221" s="172"/>
      <c r="C221" s="42"/>
      <c r="D221" s="109" t="s">
        <v>217</v>
      </c>
      <c r="E221" s="201"/>
      <c r="F221" s="102"/>
      <c r="G221" s="102"/>
      <c r="H221" s="102"/>
      <c r="I221" s="102"/>
      <c r="J221" s="102"/>
      <c r="K221" s="102"/>
      <c r="L221" s="102"/>
      <c r="M221" s="102"/>
      <c r="N221" s="102"/>
      <c r="O221" s="102"/>
      <c r="P221" s="102"/>
      <c r="Q221" s="184"/>
      <c r="R221" s="45"/>
      <c r="S221" s="89"/>
    </row>
    <row r="222" spans="1:19">
      <c r="A222" s="179">
        <f>A217</f>
        <v>51</v>
      </c>
      <c r="B222" s="171"/>
      <c r="C222" s="42"/>
      <c r="D222" s="200"/>
      <c r="E222" s="211" t="s">
        <v>186</v>
      </c>
      <c r="F222" s="185">
        <f ca="1">OFFSET('P&amp;L IFRS 17'!E$38,$A222,0)</f>
        <v>0</v>
      </c>
      <c r="G222" s="158">
        <f ca="1">OFFSET('P&amp;L IFRS 17'!F$38,$A222,0)</f>
        <v>0</v>
      </c>
      <c r="H222" s="158">
        <f ca="1">OFFSET('P&amp;L IFRS 17'!G$38,$A222,0)</f>
        <v>0</v>
      </c>
      <c r="I222" s="158">
        <f ca="1">OFFSET('P&amp;L IFRS 17'!H$38,$A222,0)</f>
        <v>0</v>
      </c>
      <c r="J222" s="158">
        <f ca="1">OFFSET('P&amp;L IFRS 17'!I$38,$A222,0)</f>
        <v>0</v>
      </c>
      <c r="K222" s="158">
        <f ca="1">OFFSET('P&amp;L IFRS 17'!J$38,$A222,0)</f>
        <v>0</v>
      </c>
      <c r="L222" s="158">
        <f ca="1">OFFSET('P&amp;L IFRS 17'!K$38,$A222,0)</f>
        <v>0</v>
      </c>
      <c r="M222" s="158">
        <f ca="1">OFFSET('P&amp;L IFRS 17'!L$38,$A222,0)</f>
        <v>0</v>
      </c>
      <c r="N222" s="158">
        <f ca="1">OFFSET('P&amp;L IFRS 17'!M$38,$A222,0)</f>
        <v>0</v>
      </c>
      <c r="O222" s="158">
        <f ca="1">OFFSET('P&amp;L IFRS 17'!N$38,$A222,0)</f>
        <v>0</v>
      </c>
      <c r="P222" s="158">
        <f ca="1">OFFSET('P&amp;L IFRS 17'!O$38,$A222,0)</f>
        <v>0</v>
      </c>
      <c r="Q222" s="92">
        <f ca="1">OFFSET('P&amp;L IFRS 17'!P$38,$A222,0)</f>
        <v>0</v>
      </c>
      <c r="R222" s="45"/>
      <c r="S222" s="89"/>
    </row>
    <row r="223" spans="1:19">
      <c r="A223" s="179">
        <f>A218</f>
        <v>93</v>
      </c>
      <c r="B223" s="171"/>
      <c r="C223" s="42"/>
      <c r="D223" s="200"/>
      <c r="E223" s="211" t="s">
        <v>258</v>
      </c>
      <c r="F223" s="186">
        <f ca="1">OFFSET('P&amp;L IFRS 4'!F$51,$A223,0)+OFFSET('P&amp;L IFRS 4'!F$54,$A223,0)+OFFSET('P&amp;L IFRS 4'!F$57,$A223,0)+OFFSET('P&amp;L IFRS 4'!F$60,$A223,0)+OFFSET('P&amp;L IFRS 4'!F$63,$A223,0)</f>
        <v>0</v>
      </c>
      <c r="G223" s="156">
        <f ca="1">OFFSET('P&amp;L IFRS 4'!G$51,$A223,0)+OFFSET('P&amp;L IFRS 4'!G$54,$A223,0)+OFFSET('P&amp;L IFRS 4'!G$57,$A223,0)+OFFSET('P&amp;L IFRS 4'!G$60,$A223,0)+OFFSET('P&amp;L IFRS 4'!G$63,$A223,0)</f>
        <v>0</v>
      </c>
      <c r="H223" s="156">
        <f ca="1">OFFSET('P&amp;L IFRS 4'!H$51,$A223,0)+OFFSET('P&amp;L IFRS 4'!H$54,$A223,0)+OFFSET('P&amp;L IFRS 4'!H$57,$A223,0)+OFFSET('P&amp;L IFRS 4'!H$60,$A223,0)+OFFSET('P&amp;L IFRS 4'!H$63,$A223,0)</f>
        <v>0</v>
      </c>
      <c r="I223" s="156">
        <f ca="1">OFFSET('P&amp;L IFRS 4'!I$51,$A223,0)+OFFSET('P&amp;L IFRS 4'!I$54,$A223,0)+OFFSET('P&amp;L IFRS 4'!I$57,$A223,0)+OFFSET('P&amp;L IFRS 4'!I$60,$A223,0)+OFFSET('P&amp;L IFRS 4'!I$63,$A223,0)</f>
        <v>0</v>
      </c>
      <c r="J223" s="156">
        <f ca="1">OFFSET('P&amp;L IFRS 4'!J$51,$A223,0)+OFFSET('P&amp;L IFRS 4'!J$54,$A223,0)+OFFSET('P&amp;L IFRS 4'!J$57,$A223,0)+OFFSET('P&amp;L IFRS 4'!J$60,$A223,0)+OFFSET('P&amp;L IFRS 4'!J$63,$A223,0)</f>
        <v>0</v>
      </c>
      <c r="K223" s="156">
        <f ca="1">OFFSET('P&amp;L IFRS 4'!K$51,$A223,0)+OFFSET('P&amp;L IFRS 4'!K$54,$A223,0)+OFFSET('P&amp;L IFRS 4'!K$57,$A223,0)+OFFSET('P&amp;L IFRS 4'!K$60,$A223,0)+OFFSET('P&amp;L IFRS 4'!K$63,$A223,0)</f>
        <v>0</v>
      </c>
      <c r="L223" s="156">
        <f ca="1">OFFSET('P&amp;L IFRS 4'!L$51,$A223,0)+OFFSET('P&amp;L IFRS 4'!L$54,$A223,0)+OFFSET('P&amp;L IFRS 4'!L$57,$A223,0)+OFFSET('P&amp;L IFRS 4'!L$60,$A223,0)+OFFSET('P&amp;L IFRS 4'!L$63,$A223,0)</f>
        <v>0</v>
      </c>
      <c r="M223" s="156">
        <f ca="1">OFFSET('P&amp;L IFRS 4'!M$51,$A223,0)+OFFSET('P&amp;L IFRS 4'!M$54,$A223,0)+OFFSET('P&amp;L IFRS 4'!M$57,$A223,0)+OFFSET('P&amp;L IFRS 4'!M$60,$A223,0)+OFFSET('P&amp;L IFRS 4'!M$63,$A223,0)</f>
        <v>0</v>
      </c>
      <c r="N223" s="156">
        <f ca="1">OFFSET('P&amp;L IFRS 4'!N$51,$A223,0)+OFFSET('P&amp;L IFRS 4'!N$54,$A223,0)+OFFSET('P&amp;L IFRS 4'!N$57,$A223,0)+OFFSET('P&amp;L IFRS 4'!N$60,$A223,0)+OFFSET('P&amp;L IFRS 4'!N$63,$A223,0)</f>
        <v>0</v>
      </c>
      <c r="O223" s="156">
        <f ca="1">OFFSET('P&amp;L IFRS 4'!O$51,$A223,0)+OFFSET('P&amp;L IFRS 4'!O$54,$A223,0)+OFFSET('P&amp;L IFRS 4'!O$57,$A223,0)+OFFSET('P&amp;L IFRS 4'!O$60,$A223,0)+OFFSET('P&amp;L IFRS 4'!O$63,$A223,0)</f>
        <v>0</v>
      </c>
      <c r="P223" s="156">
        <f ca="1">OFFSET('P&amp;L IFRS 4'!P$51,$A223,0)+OFFSET('P&amp;L IFRS 4'!P$54,$A223,0)+OFFSET('P&amp;L IFRS 4'!P$57,$A223,0)+OFFSET('P&amp;L IFRS 4'!P$60,$A223,0)+OFFSET('P&amp;L IFRS 4'!P$63,$A223,0)</f>
        <v>0</v>
      </c>
      <c r="Q223" s="95">
        <f ca="1">OFFSET('P&amp;L IFRS 4'!Q$51,$A223,0)+OFFSET('P&amp;L IFRS 4'!Q$54,$A223,0)+OFFSET('P&amp;L IFRS 4'!Q$57,$A223,0)+OFFSET('P&amp;L IFRS 4'!Q$60,$A223,0)+OFFSET('P&amp;L IFRS 4'!Q$63,$A223,0)</f>
        <v>0</v>
      </c>
      <c r="R223" s="45"/>
      <c r="S223" s="89"/>
    </row>
    <row r="224" spans="1:19">
      <c r="A224" s="180"/>
      <c r="B224" s="172"/>
      <c r="C224" s="42"/>
      <c r="D224" s="200"/>
      <c r="E224" s="211" t="s">
        <v>259</v>
      </c>
      <c r="F224" s="34">
        <f ca="1">F222-F223</f>
        <v>0</v>
      </c>
      <c r="G224" s="35">
        <f t="shared" ref="G224:P224" ca="1" si="386">G222-G223</f>
        <v>0</v>
      </c>
      <c r="H224" s="35">
        <f t="shared" ca="1" si="386"/>
        <v>0</v>
      </c>
      <c r="I224" s="35">
        <f t="shared" ca="1" si="386"/>
        <v>0</v>
      </c>
      <c r="J224" s="35">
        <f t="shared" ca="1" si="386"/>
        <v>0</v>
      </c>
      <c r="K224" s="35">
        <f t="shared" ca="1" si="386"/>
        <v>0</v>
      </c>
      <c r="L224" s="35">
        <f t="shared" ca="1" si="386"/>
        <v>0</v>
      </c>
      <c r="M224" s="35">
        <f t="shared" ca="1" si="386"/>
        <v>0</v>
      </c>
      <c r="N224" s="35">
        <f t="shared" ca="1" si="386"/>
        <v>0</v>
      </c>
      <c r="O224" s="35">
        <f t="shared" ca="1" si="386"/>
        <v>0</v>
      </c>
      <c r="P224" s="35">
        <f t="shared" ca="1" si="386"/>
        <v>0</v>
      </c>
      <c r="Q224" s="95">
        <f ca="1">SUM(F224:P224)</f>
        <v>0</v>
      </c>
      <c r="R224" s="45"/>
      <c r="S224" s="89"/>
    </row>
    <row r="225" spans="1:19">
      <c r="A225" s="180"/>
      <c r="B225" s="172"/>
      <c r="C225" s="42"/>
      <c r="D225" s="200"/>
      <c r="E225" s="211" t="s">
        <v>3</v>
      </c>
      <c r="F225" s="187" t="str">
        <f ca="1">IFERROR(F224/F223,"")</f>
        <v/>
      </c>
      <c r="G225" s="103" t="str">
        <f t="shared" ref="G225:Q225" ca="1" si="387">IFERROR(G224/G223,"")</f>
        <v/>
      </c>
      <c r="H225" s="103" t="str">
        <f t="shared" ca="1" si="387"/>
        <v/>
      </c>
      <c r="I225" s="103" t="str">
        <f t="shared" ca="1" si="387"/>
        <v/>
      </c>
      <c r="J225" s="103" t="str">
        <f t="shared" ca="1" si="387"/>
        <v/>
      </c>
      <c r="K225" s="103" t="str">
        <f t="shared" ca="1" si="387"/>
        <v/>
      </c>
      <c r="L225" s="103" t="str">
        <f t="shared" ca="1" si="387"/>
        <v/>
      </c>
      <c r="M225" s="103" t="str">
        <f t="shared" ca="1" si="387"/>
        <v/>
      </c>
      <c r="N225" s="103" t="str">
        <f t="shared" ca="1" si="387"/>
        <v/>
      </c>
      <c r="O225" s="103" t="str">
        <f t="shared" ca="1" si="387"/>
        <v/>
      </c>
      <c r="P225" s="103" t="str">
        <f t="shared" ca="1" si="387"/>
        <v/>
      </c>
      <c r="Q225" s="104" t="str">
        <f t="shared" ca="1" si="387"/>
        <v/>
      </c>
      <c r="R225" s="45"/>
      <c r="S225" s="89"/>
    </row>
    <row r="226" spans="1:19" ht="15">
      <c r="A226" s="180"/>
      <c r="B226" s="172"/>
      <c r="C226" s="42"/>
      <c r="D226" s="109" t="s">
        <v>9</v>
      </c>
      <c r="E226" s="201"/>
      <c r="F226" s="102"/>
      <c r="G226" s="102"/>
      <c r="H226" s="102"/>
      <c r="I226" s="102"/>
      <c r="J226" s="102"/>
      <c r="K226" s="102"/>
      <c r="L226" s="102"/>
      <c r="M226" s="102"/>
      <c r="N226" s="102"/>
      <c r="O226" s="102"/>
      <c r="P226" s="102"/>
      <c r="Q226" s="184"/>
      <c r="R226" s="45"/>
      <c r="S226" s="89"/>
    </row>
    <row r="227" spans="1:19">
      <c r="A227" s="179">
        <f>A222</f>
        <v>51</v>
      </c>
      <c r="B227" s="171"/>
      <c r="C227" s="42"/>
      <c r="D227" s="200"/>
      <c r="E227" s="211" t="s">
        <v>186</v>
      </c>
      <c r="F227" s="185">
        <f ca="1">OFFSET('P&amp;L IFRS 17'!E$39,$A227,0)</f>
        <v>0</v>
      </c>
      <c r="G227" s="158">
        <f ca="1">OFFSET('P&amp;L IFRS 17'!F$39,$A227,0)</f>
        <v>0</v>
      </c>
      <c r="H227" s="158">
        <f ca="1">OFFSET('P&amp;L IFRS 17'!G$39,$A227,0)</f>
        <v>0</v>
      </c>
      <c r="I227" s="158">
        <f ca="1">OFFSET('P&amp;L IFRS 17'!H$39,$A227,0)</f>
        <v>0</v>
      </c>
      <c r="J227" s="158">
        <f ca="1">OFFSET('P&amp;L IFRS 17'!I$39,$A227,0)</f>
        <v>0</v>
      </c>
      <c r="K227" s="158">
        <f ca="1">OFFSET('P&amp;L IFRS 17'!J$39,$A227,0)</f>
        <v>0</v>
      </c>
      <c r="L227" s="158">
        <f ca="1">OFFSET('P&amp;L IFRS 17'!K$39,$A227,0)</f>
        <v>0</v>
      </c>
      <c r="M227" s="158">
        <f ca="1">OFFSET('P&amp;L IFRS 17'!L$39,$A227,0)</f>
        <v>0</v>
      </c>
      <c r="N227" s="158">
        <f ca="1">OFFSET('P&amp;L IFRS 17'!M$39,$A227,0)</f>
        <v>0</v>
      </c>
      <c r="O227" s="158">
        <f ca="1">OFFSET('P&amp;L IFRS 17'!N$39,$A227,0)</f>
        <v>0</v>
      </c>
      <c r="P227" s="158">
        <f ca="1">OFFSET('P&amp;L IFRS 17'!O$39,$A227,0)</f>
        <v>0</v>
      </c>
      <c r="Q227" s="92">
        <f ca="1">OFFSET('P&amp;L IFRS 17'!P$39,$A227,0)</f>
        <v>0</v>
      </c>
      <c r="R227" s="45"/>
      <c r="S227" s="89"/>
    </row>
    <row r="228" spans="1:19">
      <c r="A228" s="179">
        <f>A223</f>
        <v>93</v>
      </c>
      <c r="B228" s="171"/>
      <c r="C228" s="42"/>
      <c r="D228" s="200"/>
      <c r="E228" s="211" t="s">
        <v>258</v>
      </c>
      <c r="F228" s="186">
        <f ca="1">OFFSET('P&amp;L IFRS 4'!F$68,$A228,0)</f>
        <v>0</v>
      </c>
      <c r="G228" s="156">
        <f ca="1">OFFSET('P&amp;L IFRS 4'!G$68,$A228,0)</f>
        <v>0</v>
      </c>
      <c r="H228" s="156">
        <f ca="1">OFFSET('P&amp;L IFRS 4'!H$68,$A228,0)</f>
        <v>0</v>
      </c>
      <c r="I228" s="156">
        <f ca="1">OFFSET('P&amp;L IFRS 4'!I$68,$A228,0)</f>
        <v>0</v>
      </c>
      <c r="J228" s="156">
        <f ca="1">OFFSET('P&amp;L IFRS 4'!J$68,$A228,0)</f>
        <v>0</v>
      </c>
      <c r="K228" s="156">
        <f ca="1">OFFSET('P&amp;L IFRS 4'!K$68,$A228,0)</f>
        <v>0</v>
      </c>
      <c r="L228" s="156">
        <f ca="1">OFFSET('P&amp;L IFRS 4'!L$68,$A228,0)</f>
        <v>0</v>
      </c>
      <c r="M228" s="156">
        <f ca="1">OFFSET('P&amp;L IFRS 4'!M$68,$A228,0)</f>
        <v>0</v>
      </c>
      <c r="N228" s="156">
        <f ca="1">OFFSET('P&amp;L IFRS 4'!N$68,$A228,0)</f>
        <v>0</v>
      </c>
      <c r="O228" s="156">
        <f ca="1">OFFSET('P&amp;L IFRS 4'!O$68,$A228,0)</f>
        <v>0</v>
      </c>
      <c r="P228" s="156">
        <f ca="1">OFFSET('P&amp;L IFRS 4'!P$68,$A228,0)</f>
        <v>0</v>
      </c>
      <c r="Q228" s="95">
        <f ca="1">OFFSET('P&amp;L IFRS 4'!Q$68,$A228,0)</f>
        <v>0</v>
      </c>
      <c r="R228" s="45"/>
      <c r="S228" s="89"/>
    </row>
    <row r="229" spans="1:19">
      <c r="A229" s="180"/>
      <c r="B229" s="172"/>
      <c r="C229" s="42"/>
      <c r="D229" s="200"/>
      <c r="E229" s="211" t="s">
        <v>259</v>
      </c>
      <c r="F229" s="34">
        <f ca="1">F227-F228</f>
        <v>0</v>
      </c>
      <c r="G229" s="35">
        <f t="shared" ref="G229:P229" ca="1" si="388">G227-G228</f>
        <v>0</v>
      </c>
      <c r="H229" s="35">
        <f t="shared" ca="1" si="388"/>
        <v>0</v>
      </c>
      <c r="I229" s="35">
        <f t="shared" ca="1" si="388"/>
        <v>0</v>
      </c>
      <c r="J229" s="35">
        <f t="shared" ca="1" si="388"/>
        <v>0</v>
      </c>
      <c r="K229" s="35">
        <f t="shared" ca="1" si="388"/>
        <v>0</v>
      </c>
      <c r="L229" s="35">
        <f t="shared" ca="1" si="388"/>
        <v>0</v>
      </c>
      <c r="M229" s="35">
        <f t="shared" ca="1" si="388"/>
        <v>0</v>
      </c>
      <c r="N229" s="35">
        <f t="shared" ca="1" si="388"/>
        <v>0</v>
      </c>
      <c r="O229" s="35">
        <f t="shared" ca="1" si="388"/>
        <v>0</v>
      </c>
      <c r="P229" s="35">
        <f t="shared" ca="1" si="388"/>
        <v>0</v>
      </c>
      <c r="Q229" s="95">
        <f ca="1">SUM(F229:P229)</f>
        <v>0</v>
      </c>
      <c r="R229" s="45"/>
      <c r="S229" s="89"/>
    </row>
    <row r="230" spans="1:19">
      <c r="A230" s="180"/>
      <c r="B230" s="172"/>
      <c r="C230" s="42"/>
      <c r="D230" s="200"/>
      <c r="E230" s="211" t="s">
        <v>3</v>
      </c>
      <c r="F230" s="187" t="str">
        <f ca="1">IFERROR(F229/F228,"")</f>
        <v/>
      </c>
      <c r="G230" s="103" t="str">
        <f t="shared" ref="G230:Q230" ca="1" si="389">IFERROR(G229/G228,"")</f>
        <v/>
      </c>
      <c r="H230" s="103" t="str">
        <f t="shared" ca="1" si="389"/>
        <v/>
      </c>
      <c r="I230" s="103" t="str">
        <f t="shared" ca="1" si="389"/>
        <v/>
      </c>
      <c r="J230" s="103" t="str">
        <f t="shared" ca="1" si="389"/>
        <v/>
      </c>
      <c r="K230" s="103" t="str">
        <f t="shared" ca="1" si="389"/>
        <v/>
      </c>
      <c r="L230" s="103" t="str">
        <f t="shared" ca="1" si="389"/>
        <v/>
      </c>
      <c r="M230" s="103" t="str">
        <f t="shared" ca="1" si="389"/>
        <v/>
      </c>
      <c r="N230" s="103" t="str">
        <f t="shared" ca="1" si="389"/>
        <v/>
      </c>
      <c r="O230" s="103" t="str">
        <f t="shared" ca="1" si="389"/>
        <v/>
      </c>
      <c r="P230" s="103" t="str">
        <f t="shared" ca="1" si="389"/>
        <v/>
      </c>
      <c r="Q230" s="104" t="str">
        <f t="shared" ca="1" si="389"/>
        <v/>
      </c>
      <c r="R230" s="45"/>
      <c r="S230" s="89"/>
    </row>
    <row r="231" spans="1:19" ht="15">
      <c r="A231" s="180"/>
      <c r="B231" s="172"/>
      <c r="C231" s="42"/>
      <c r="D231" s="109" t="s">
        <v>352</v>
      </c>
      <c r="E231" s="201"/>
      <c r="F231" s="102"/>
      <c r="G231" s="102"/>
      <c r="H231" s="102"/>
      <c r="I231" s="102"/>
      <c r="J231" s="102"/>
      <c r="K231" s="102"/>
      <c r="L231" s="102"/>
      <c r="M231" s="102"/>
      <c r="N231" s="102"/>
      <c r="O231" s="102"/>
      <c r="P231" s="102"/>
      <c r="Q231" s="184"/>
      <c r="R231" s="45"/>
      <c r="S231" s="89"/>
    </row>
    <row r="232" spans="1:19">
      <c r="A232" s="179">
        <f>A227</f>
        <v>51</v>
      </c>
      <c r="B232" s="171"/>
      <c r="C232" s="42"/>
      <c r="D232" s="200"/>
      <c r="E232" s="211" t="s">
        <v>186</v>
      </c>
      <c r="F232" s="188">
        <f ca="1">OFFSET('P&amp;L IFRS 17'!E$40,$A232,0)+OFFSET('P&amp;L IFRS 17'!E$41,$A232,0)</f>
        <v>0</v>
      </c>
      <c r="G232" s="189">
        <f ca="1">OFFSET('P&amp;L IFRS 17'!F$40,$A232,0)+OFFSET('P&amp;L IFRS 17'!F$41,$A232,0)</f>
        <v>0</v>
      </c>
      <c r="H232" s="189">
        <f ca="1">OFFSET('P&amp;L IFRS 17'!G$40,$A232,0)+OFFSET('P&amp;L IFRS 17'!G$41,$A232,0)</f>
        <v>0</v>
      </c>
      <c r="I232" s="189">
        <f ca="1">OFFSET('P&amp;L IFRS 17'!H$40,$A232,0)+OFFSET('P&amp;L IFRS 17'!H$41,$A232,0)</f>
        <v>0</v>
      </c>
      <c r="J232" s="189">
        <f ca="1">OFFSET('P&amp;L IFRS 17'!I$40,$A232,0)+OFFSET('P&amp;L IFRS 17'!I$41,$A232,0)</f>
        <v>0</v>
      </c>
      <c r="K232" s="189">
        <f ca="1">OFFSET('P&amp;L IFRS 17'!J$40,$A232,0)+OFFSET('P&amp;L IFRS 17'!J$41,$A232,0)</f>
        <v>0</v>
      </c>
      <c r="L232" s="189">
        <f ca="1">OFFSET('P&amp;L IFRS 17'!K$40,$A232,0)+OFFSET('P&amp;L IFRS 17'!K$41,$A232,0)</f>
        <v>0</v>
      </c>
      <c r="M232" s="189">
        <f ca="1">OFFSET('P&amp;L IFRS 17'!L$40,$A232,0)+OFFSET('P&amp;L IFRS 17'!L$41,$A232,0)</f>
        <v>0</v>
      </c>
      <c r="N232" s="189">
        <f ca="1">OFFSET('P&amp;L IFRS 17'!M$40,$A232,0)+OFFSET('P&amp;L IFRS 17'!M$41,$A232,0)</f>
        <v>0</v>
      </c>
      <c r="O232" s="189">
        <f ca="1">OFFSET('P&amp;L IFRS 17'!N$40,$A232,0)+OFFSET('P&amp;L IFRS 17'!N$41,$A232,0)</f>
        <v>0</v>
      </c>
      <c r="P232" s="189">
        <f ca="1">OFFSET('P&amp;L IFRS 17'!O$40,$A232,0)+OFFSET('P&amp;L IFRS 17'!O$41,$A232,0)</f>
        <v>0</v>
      </c>
      <c r="Q232" s="92">
        <f ca="1">OFFSET('P&amp;L IFRS 17'!P$40,$A232,0)+OFFSET('P&amp;L IFRS 17'!P$41,$A232,0)</f>
        <v>0</v>
      </c>
      <c r="R232" s="45"/>
      <c r="S232" s="89"/>
    </row>
    <row r="233" spans="1:19">
      <c r="A233" s="179">
        <f>A228</f>
        <v>93</v>
      </c>
      <c r="B233" s="171"/>
      <c r="C233" s="42"/>
      <c r="D233" s="200"/>
      <c r="E233" s="211" t="s">
        <v>258</v>
      </c>
      <c r="F233" s="190">
        <v>0</v>
      </c>
      <c r="G233" s="157">
        <v>0</v>
      </c>
      <c r="H233" s="157">
        <v>0</v>
      </c>
      <c r="I233" s="157">
        <v>0</v>
      </c>
      <c r="J233" s="157">
        <v>0</v>
      </c>
      <c r="K233" s="157">
        <v>0</v>
      </c>
      <c r="L233" s="157">
        <v>0</v>
      </c>
      <c r="M233" s="157">
        <v>0</v>
      </c>
      <c r="N233" s="157">
        <v>0</v>
      </c>
      <c r="O233" s="157">
        <v>0</v>
      </c>
      <c r="P233" s="157">
        <v>0</v>
      </c>
      <c r="Q233" s="95">
        <f>SUM(F233:P233)</f>
        <v>0</v>
      </c>
      <c r="R233" s="45"/>
      <c r="S233" s="89"/>
    </row>
    <row r="234" spans="1:19">
      <c r="A234" s="180"/>
      <c r="B234" s="172"/>
      <c r="C234" s="42"/>
      <c r="D234" s="200"/>
      <c r="E234" s="211" t="s">
        <v>259</v>
      </c>
      <c r="F234" s="34">
        <f ca="1">F232-F233</f>
        <v>0</v>
      </c>
      <c r="G234" s="35">
        <f t="shared" ref="G234:P234" ca="1" si="390">G232-G233</f>
        <v>0</v>
      </c>
      <c r="H234" s="35">
        <f t="shared" ca="1" si="390"/>
        <v>0</v>
      </c>
      <c r="I234" s="35">
        <f t="shared" ca="1" si="390"/>
        <v>0</v>
      </c>
      <c r="J234" s="35">
        <f t="shared" ca="1" si="390"/>
        <v>0</v>
      </c>
      <c r="K234" s="35">
        <f t="shared" ca="1" si="390"/>
        <v>0</v>
      </c>
      <c r="L234" s="35">
        <f t="shared" ca="1" si="390"/>
        <v>0</v>
      </c>
      <c r="M234" s="35">
        <f t="shared" ca="1" si="390"/>
        <v>0</v>
      </c>
      <c r="N234" s="35">
        <f t="shared" ca="1" si="390"/>
        <v>0</v>
      </c>
      <c r="O234" s="35">
        <f t="shared" ca="1" si="390"/>
        <v>0</v>
      </c>
      <c r="P234" s="35">
        <f t="shared" ca="1" si="390"/>
        <v>0</v>
      </c>
      <c r="Q234" s="95">
        <f ca="1">SUM(F234:P234)</f>
        <v>0</v>
      </c>
      <c r="R234" s="45"/>
      <c r="S234" s="89"/>
    </row>
    <row r="235" spans="1:19">
      <c r="A235" s="180"/>
      <c r="B235" s="172"/>
      <c r="C235" s="42"/>
      <c r="D235" s="200"/>
      <c r="E235" s="211" t="s">
        <v>3</v>
      </c>
      <c r="F235" s="187" t="str">
        <f ca="1">IFERROR(F234/F233,"")</f>
        <v/>
      </c>
      <c r="G235" s="103" t="str">
        <f t="shared" ref="G235:Q235" ca="1" si="391">IFERROR(G234/G233,"")</f>
        <v/>
      </c>
      <c r="H235" s="103" t="str">
        <f t="shared" ca="1" si="391"/>
        <v/>
      </c>
      <c r="I235" s="103" t="str">
        <f t="shared" ca="1" si="391"/>
        <v/>
      </c>
      <c r="J235" s="103" t="str">
        <f t="shared" ca="1" si="391"/>
        <v/>
      </c>
      <c r="K235" s="103" t="str">
        <f t="shared" ca="1" si="391"/>
        <v/>
      </c>
      <c r="L235" s="103" t="str">
        <f t="shared" ca="1" si="391"/>
        <v/>
      </c>
      <c r="M235" s="103" t="str">
        <f t="shared" ca="1" si="391"/>
        <v/>
      </c>
      <c r="N235" s="103" t="str">
        <f t="shared" ca="1" si="391"/>
        <v/>
      </c>
      <c r="O235" s="103" t="str">
        <f t="shared" ca="1" si="391"/>
        <v/>
      </c>
      <c r="P235" s="103" t="str">
        <f t="shared" ca="1" si="391"/>
        <v/>
      </c>
      <c r="Q235" s="104" t="str">
        <f t="shared" ca="1" si="391"/>
        <v/>
      </c>
      <c r="R235" s="45"/>
      <c r="S235" s="89"/>
    </row>
    <row r="236" spans="1:19" ht="15">
      <c r="A236" s="180"/>
      <c r="B236" s="172"/>
      <c r="C236" s="42"/>
      <c r="D236" s="109" t="s">
        <v>260</v>
      </c>
      <c r="E236" s="201"/>
      <c r="F236" s="102"/>
      <c r="G236" s="102"/>
      <c r="H236" s="102"/>
      <c r="I236" s="102"/>
      <c r="J236" s="102"/>
      <c r="K236" s="102"/>
      <c r="L236" s="102"/>
      <c r="M236" s="102"/>
      <c r="N236" s="102"/>
      <c r="O236" s="102"/>
      <c r="P236" s="102"/>
      <c r="Q236" s="184"/>
      <c r="R236" s="45"/>
      <c r="S236" s="89"/>
    </row>
    <row r="237" spans="1:19">
      <c r="A237" s="179">
        <f>A232</f>
        <v>51</v>
      </c>
      <c r="B237" s="171"/>
      <c r="C237" s="42"/>
      <c r="D237" s="200"/>
      <c r="E237" s="211" t="s">
        <v>186</v>
      </c>
      <c r="F237" s="188">
        <f ca="1">OFFSET('P&amp;L IFRS 17'!E$42,$A237,0)</f>
        <v>0</v>
      </c>
      <c r="G237" s="189">
        <f ca="1">OFFSET('P&amp;L IFRS 17'!F$42,$A237,0)</f>
        <v>0</v>
      </c>
      <c r="H237" s="189">
        <f ca="1">OFFSET('P&amp;L IFRS 17'!G$42,$A237,0)</f>
        <v>0</v>
      </c>
      <c r="I237" s="189">
        <f ca="1">OFFSET('P&amp;L IFRS 17'!H$42,$A237,0)</f>
        <v>0</v>
      </c>
      <c r="J237" s="189">
        <f ca="1">OFFSET('P&amp;L IFRS 17'!I$42,$A237,0)</f>
        <v>0</v>
      </c>
      <c r="K237" s="189">
        <f ca="1">OFFSET('P&amp;L IFRS 17'!J$42,$A237,0)</f>
        <v>0</v>
      </c>
      <c r="L237" s="189">
        <f ca="1">OFFSET('P&amp;L IFRS 17'!K$42,$A237,0)</f>
        <v>0</v>
      </c>
      <c r="M237" s="189">
        <f ca="1">OFFSET('P&amp;L IFRS 17'!L$42,$A237,0)</f>
        <v>0</v>
      </c>
      <c r="N237" s="189">
        <f ca="1">OFFSET('P&amp;L IFRS 17'!M$42,$A237,0)</f>
        <v>0</v>
      </c>
      <c r="O237" s="189">
        <f ca="1">OFFSET('P&amp;L IFRS 17'!N$42,$A237,0)</f>
        <v>0</v>
      </c>
      <c r="P237" s="189">
        <f ca="1">OFFSET('P&amp;L IFRS 17'!O$42,$A237,0)</f>
        <v>0</v>
      </c>
      <c r="Q237" s="92">
        <f ca="1">OFFSET('P&amp;L IFRS 17'!P$42,$A237,0)</f>
        <v>0</v>
      </c>
      <c r="R237" s="45"/>
      <c r="S237" s="89"/>
    </row>
    <row r="238" spans="1:19">
      <c r="A238" s="179">
        <f>A233</f>
        <v>93</v>
      </c>
      <c r="B238" s="171"/>
      <c r="C238" s="42"/>
      <c r="D238" s="200"/>
      <c r="E238" s="211" t="s">
        <v>258</v>
      </c>
      <c r="F238" s="190">
        <f ca="1">OFFSET('P&amp;L IFRS 4'!F$67,$A238,0)+OFFSET('P&amp;L IFRS 4'!F$69,$A238,0)+OFFSET('P&amp;L IFRS 4'!F$70,$A238,0)</f>
        <v>0</v>
      </c>
      <c r="G238" s="157">
        <f ca="1">OFFSET('P&amp;L IFRS 4'!G$67,$A238,0)+OFFSET('P&amp;L IFRS 4'!G$69,$A238,0)+OFFSET('P&amp;L IFRS 4'!G$70,$A238,0)</f>
        <v>0</v>
      </c>
      <c r="H238" s="157">
        <f ca="1">OFFSET('P&amp;L IFRS 4'!H$67,$A238,0)+OFFSET('P&amp;L IFRS 4'!H$69,$A238,0)+OFFSET('P&amp;L IFRS 4'!H$70,$A238,0)</f>
        <v>0</v>
      </c>
      <c r="I238" s="157">
        <f ca="1">OFFSET('P&amp;L IFRS 4'!I$67,$A238,0)+OFFSET('P&amp;L IFRS 4'!I$69,$A238,0)+OFFSET('P&amp;L IFRS 4'!I$70,$A238,0)</f>
        <v>0</v>
      </c>
      <c r="J238" s="157">
        <f ca="1">OFFSET('P&amp;L IFRS 4'!J$67,$A238,0)+OFFSET('P&amp;L IFRS 4'!J$69,$A238,0)+OFFSET('P&amp;L IFRS 4'!J$70,$A238,0)</f>
        <v>0</v>
      </c>
      <c r="K238" s="157">
        <f ca="1">OFFSET('P&amp;L IFRS 4'!K$67,$A238,0)+OFFSET('P&amp;L IFRS 4'!K$69,$A238,0)+OFFSET('P&amp;L IFRS 4'!K$70,$A238,0)</f>
        <v>0</v>
      </c>
      <c r="L238" s="157">
        <f ca="1">OFFSET('P&amp;L IFRS 4'!L$67,$A238,0)+OFFSET('P&amp;L IFRS 4'!L$69,$A238,0)+OFFSET('P&amp;L IFRS 4'!L$70,$A238,0)</f>
        <v>0</v>
      </c>
      <c r="M238" s="157">
        <f ca="1">OFFSET('P&amp;L IFRS 4'!M$67,$A238,0)+OFFSET('P&amp;L IFRS 4'!M$69,$A238,0)+OFFSET('P&amp;L IFRS 4'!M$70,$A238,0)</f>
        <v>0</v>
      </c>
      <c r="N238" s="157">
        <f ca="1">OFFSET('P&amp;L IFRS 4'!N$67,$A238,0)+OFFSET('P&amp;L IFRS 4'!N$69,$A238,0)+OFFSET('P&amp;L IFRS 4'!N$70,$A238,0)</f>
        <v>0</v>
      </c>
      <c r="O238" s="157">
        <f ca="1">OFFSET('P&amp;L IFRS 4'!O$67,$A238,0)+OFFSET('P&amp;L IFRS 4'!O$69,$A238,0)+OFFSET('P&amp;L IFRS 4'!O$70,$A238,0)</f>
        <v>0</v>
      </c>
      <c r="P238" s="157">
        <f ca="1">OFFSET('P&amp;L IFRS 4'!P$67,$A238,0)+OFFSET('P&amp;L IFRS 4'!P$69,$A238,0)+OFFSET('P&amp;L IFRS 4'!P$70,$A238,0)</f>
        <v>0</v>
      </c>
      <c r="Q238" s="95">
        <f ca="1">OFFSET('P&amp;L IFRS 4'!Q$67,$A238,0)+OFFSET('P&amp;L IFRS 4'!Q$69,$A238,0)+OFFSET('P&amp;L IFRS 4'!Q$70,$A238,0)</f>
        <v>0</v>
      </c>
      <c r="R238" s="45"/>
      <c r="S238" s="89"/>
    </row>
    <row r="239" spans="1:19">
      <c r="A239" s="180"/>
      <c r="B239" s="172"/>
      <c r="C239" s="42"/>
      <c r="D239" s="200"/>
      <c r="E239" s="211" t="s">
        <v>259</v>
      </c>
      <c r="F239" s="34">
        <f ca="1">F237-F238</f>
        <v>0</v>
      </c>
      <c r="G239" s="35">
        <f t="shared" ref="G239:P239" ca="1" si="392">G237-G238</f>
        <v>0</v>
      </c>
      <c r="H239" s="35">
        <f t="shared" ca="1" si="392"/>
        <v>0</v>
      </c>
      <c r="I239" s="35">
        <f t="shared" ca="1" si="392"/>
        <v>0</v>
      </c>
      <c r="J239" s="35">
        <f t="shared" ca="1" si="392"/>
        <v>0</v>
      </c>
      <c r="K239" s="35">
        <f t="shared" ca="1" si="392"/>
        <v>0</v>
      </c>
      <c r="L239" s="35">
        <f t="shared" ca="1" si="392"/>
        <v>0</v>
      </c>
      <c r="M239" s="35">
        <f t="shared" ca="1" si="392"/>
        <v>0</v>
      </c>
      <c r="N239" s="35">
        <f t="shared" ca="1" si="392"/>
        <v>0</v>
      </c>
      <c r="O239" s="35">
        <f t="shared" ca="1" si="392"/>
        <v>0</v>
      </c>
      <c r="P239" s="35">
        <f t="shared" ca="1" si="392"/>
        <v>0</v>
      </c>
      <c r="Q239" s="95">
        <f ca="1">SUM(F239:P239)</f>
        <v>0</v>
      </c>
      <c r="R239" s="45"/>
      <c r="S239" s="89"/>
    </row>
    <row r="240" spans="1:19">
      <c r="A240" s="180"/>
      <c r="B240" s="172"/>
      <c r="C240" s="42"/>
      <c r="D240" s="200"/>
      <c r="E240" s="211" t="s">
        <v>3</v>
      </c>
      <c r="F240" s="187" t="str">
        <f ca="1">IFERROR(F239/F238,"")</f>
        <v/>
      </c>
      <c r="G240" s="103" t="str">
        <f t="shared" ref="G240:Q240" ca="1" si="393">IFERROR(G239/G238,"")</f>
        <v/>
      </c>
      <c r="H240" s="103" t="str">
        <f t="shared" ca="1" si="393"/>
        <v/>
      </c>
      <c r="I240" s="103" t="str">
        <f t="shared" ca="1" si="393"/>
        <v/>
      </c>
      <c r="J240" s="103" t="str">
        <f t="shared" ca="1" si="393"/>
        <v/>
      </c>
      <c r="K240" s="103" t="str">
        <f t="shared" ca="1" si="393"/>
        <v/>
      </c>
      <c r="L240" s="103" t="str">
        <f t="shared" ca="1" si="393"/>
        <v/>
      </c>
      <c r="M240" s="103" t="str">
        <f t="shared" ca="1" si="393"/>
        <v/>
      </c>
      <c r="N240" s="103" t="str">
        <f t="shared" ca="1" si="393"/>
        <v/>
      </c>
      <c r="O240" s="103" t="str">
        <f t="shared" ca="1" si="393"/>
        <v/>
      </c>
      <c r="P240" s="103" t="str">
        <f t="shared" ca="1" si="393"/>
        <v/>
      </c>
      <c r="Q240" s="104" t="str">
        <f t="shared" ca="1" si="393"/>
        <v/>
      </c>
      <c r="R240" s="45"/>
      <c r="S240" s="89"/>
    </row>
    <row r="241" spans="1:19" ht="15">
      <c r="A241" s="180"/>
      <c r="B241" s="172"/>
      <c r="C241" s="42"/>
      <c r="D241" s="109" t="s">
        <v>227</v>
      </c>
      <c r="E241" s="201"/>
      <c r="F241" s="102"/>
      <c r="G241" s="102"/>
      <c r="H241" s="102"/>
      <c r="I241" s="102"/>
      <c r="J241" s="102"/>
      <c r="K241" s="102"/>
      <c r="L241" s="102"/>
      <c r="M241" s="102"/>
      <c r="N241" s="102"/>
      <c r="O241" s="102"/>
      <c r="P241" s="102"/>
      <c r="Q241" s="184"/>
      <c r="R241" s="45"/>
      <c r="S241" s="89"/>
    </row>
    <row r="242" spans="1:19">
      <c r="A242" s="179">
        <f>A237</f>
        <v>51</v>
      </c>
      <c r="B242" s="171"/>
      <c r="C242" s="42"/>
      <c r="D242" s="200"/>
      <c r="E242" s="211" t="s">
        <v>186</v>
      </c>
      <c r="F242" s="188">
        <f ca="1">OFFSET('P&amp;L IFRS 17'!E$43,$A242,0)</f>
        <v>0</v>
      </c>
      <c r="G242" s="189">
        <f ca="1">OFFSET('P&amp;L IFRS 17'!F$43,$A242,0)</f>
        <v>0</v>
      </c>
      <c r="H242" s="189">
        <f ca="1">OFFSET('P&amp;L IFRS 17'!G$43,$A242,0)</f>
        <v>0</v>
      </c>
      <c r="I242" s="189">
        <f ca="1">OFFSET('P&amp;L IFRS 17'!H$43,$A242,0)</f>
        <v>0</v>
      </c>
      <c r="J242" s="189">
        <f ca="1">OFFSET('P&amp;L IFRS 17'!I$43,$A242,0)</f>
        <v>0</v>
      </c>
      <c r="K242" s="189">
        <f ca="1">OFFSET('P&amp;L IFRS 17'!J$43,$A242,0)</f>
        <v>0</v>
      </c>
      <c r="L242" s="189">
        <f ca="1">OFFSET('P&amp;L IFRS 17'!K$43,$A242,0)</f>
        <v>0</v>
      </c>
      <c r="M242" s="189">
        <f ca="1">OFFSET('P&amp;L IFRS 17'!L$43,$A242,0)</f>
        <v>0</v>
      </c>
      <c r="N242" s="189">
        <f ca="1">OFFSET('P&amp;L IFRS 17'!M$43,$A242,0)</f>
        <v>0</v>
      </c>
      <c r="O242" s="189">
        <f ca="1">OFFSET('P&amp;L IFRS 17'!N$43,$A242,0)</f>
        <v>0</v>
      </c>
      <c r="P242" s="189">
        <f ca="1">OFFSET('P&amp;L IFRS 17'!O$43,$A242,0)</f>
        <v>0</v>
      </c>
      <c r="Q242" s="92">
        <f ca="1">OFFSET('P&amp;L IFRS 17'!P$43,$A242,0)</f>
        <v>0</v>
      </c>
      <c r="R242" s="45"/>
      <c r="S242" s="89"/>
    </row>
    <row r="243" spans="1:19">
      <c r="A243" s="179">
        <f>A238</f>
        <v>93</v>
      </c>
      <c r="B243" s="171"/>
      <c r="C243" s="42"/>
      <c r="D243" s="200"/>
      <c r="E243" s="211" t="s">
        <v>258</v>
      </c>
      <c r="F243" s="190">
        <f ca="1">OFFSET('P&amp;L IFRS 4'!F$71,$A243,0)</f>
        <v>0</v>
      </c>
      <c r="G243" s="157">
        <f ca="1">OFFSET('P&amp;L IFRS 4'!G$71,$A243,0)</f>
        <v>0</v>
      </c>
      <c r="H243" s="157">
        <f ca="1">OFFSET('P&amp;L IFRS 4'!H$71,$A243,0)</f>
        <v>0</v>
      </c>
      <c r="I243" s="157">
        <f ca="1">OFFSET('P&amp;L IFRS 4'!I$71,$A243,0)</f>
        <v>0</v>
      </c>
      <c r="J243" s="157">
        <f ca="1">OFFSET('P&amp;L IFRS 4'!J$71,$A243,0)</f>
        <v>0</v>
      </c>
      <c r="K243" s="157">
        <f ca="1">OFFSET('P&amp;L IFRS 4'!K$71,$A243,0)</f>
        <v>0</v>
      </c>
      <c r="L243" s="157">
        <f ca="1">OFFSET('P&amp;L IFRS 4'!L$71,$A243,0)</f>
        <v>0</v>
      </c>
      <c r="M243" s="157">
        <f ca="1">OFFSET('P&amp;L IFRS 4'!M$71,$A243,0)</f>
        <v>0</v>
      </c>
      <c r="N243" s="157">
        <f ca="1">OFFSET('P&amp;L IFRS 4'!N$71,$A243,0)</f>
        <v>0</v>
      </c>
      <c r="O243" s="157">
        <f ca="1">OFFSET('P&amp;L IFRS 4'!O$71,$A243,0)</f>
        <v>0</v>
      </c>
      <c r="P243" s="157">
        <f ca="1">OFFSET('P&amp;L IFRS 4'!P$71,$A243,0)</f>
        <v>0</v>
      </c>
      <c r="Q243" s="95">
        <f ca="1">OFFSET('P&amp;L IFRS 4'!Q$71,$A243,0)</f>
        <v>0</v>
      </c>
      <c r="R243" s="45"/>
      <c r="S243" s="89"/>
    </row>
    <row r="244" spans="1:19">
      <c r="A244" s="180"/>
      <c r="B244" s="172"/>
      <c r="C244" s="42"/>
      <c r="D244" s="200"/>
      <c r="E244" s="211" t="s">
        <v>259</v>
      </c>
      <c r="F244" s="34">
        <f ca="1">F242-F243</f>
        <v>0</v>
      </c>
      <c r="G244" s="35">
        <f t="shared" ref="G244:P244" ca="1" si="394">G242-G243</f>
        <v>0</v>
      </c>
      <c r="H244" s="35">
        <f t="shared" ca="1" si="394"/>
        <v>0</v>
      </c>
      <c r="I244" s="35">
        <f t="shared" ca="1" si="394"/>
        <v>0</v>
      </c>
      <c r="J244" s="35">
        <f t="shared" ca="1" si="394"/>
        <v>0</v>
      </c>
      <c r="K244" s="35">
        <f t="shared" ca="1" si="394"/>
        <v>0</v>
      </c>
      <c r="L244" s="35">
        <f t="shared" ca="1" si="394"/>
        <v>0</v>
      </c>
      <c r="M244" s="35">
        <f t="shared" ca="1" si="394"/>
        <v>0</v>
      </c>
      <c r="N244" s="35">
        <f t="shared" ca="1" si="394"/>
        <v>0</v>
      </c>
      <c r="O244" s="35">
        <f t="shared" ca="1" si="394"/>
        <v>0</v>
      </c>
      <c r="P244" s="35">
        <f t="shared" ca="1" si="394"/>
        <v>0</v>
      </c>
      <c r="Q244" s="95">
        <f ca="1">SUM(F244:P244)</f>
        <v>0</v>
      </c>
      <c r="R244" s="45"/>
      <c r="S244" s="89"/>
    </row>
    <row r="245" spans="1:19">
      <c r="A245" s="180"/>
      <c r="B245" s="172"/>
      <c r="C245" s="42"/>
      <c r="D245" s="200"/>
      <c r="E245" s="211" t="s">
        <v>3</v>
      </c>
      <c r="F245" s="187" t="str">
        <f ca="1">IFERROR(F244/F243,"")</f>
        <v/>
      </c>
      <c r="G245" s="103" t="str">
        <f t="shared" ref="G245:Q245" ca="1" si="395">IFERROR(G244/G243,"")</f>
        <v/>
      </c>
      <c r="H245" s="103" t="str">
        <f t="shared" ca="1" si="395"/>
        <v/>
      </c>
      <c r="I245" s="103" t="str">
        <f t="shared" ca="1" si="395"/>
        <v/>
      </c>
      <c r="J245" s="103" t="str">
        <f t="shared" ca="1" si="395"/>
        <v/>
      </c>
      <c r="K245" s="103" t="str">
        <f t="shared" ca="1" si="395"/>
        <v/>
      </c>
      <c r="L245" s="103" t="str">
        <f t="shared" ca="1" si="395"/>
        <v/>
      </c>
      <c r="M245" s="103" t="str">
        <f t="shared" ca="1" si="395"/>
        <v/>
      </c>
      <c r="N245" s="103" t="str">
        <f t="shared" ca="1" si="395"/>
        <v/>
      </c>
      <c r="O245" s="103" t="str">
        <f t="shared" ca="1" si="395"/>
        <v/>
      </c>
      <c r="P245" s="103" t="str">
        <f t="shared" ca="1" si="395"/>
        <v/>
      </c>
      <c r="Q245" s="104" t="str">
        <f t="shared" ca="1" si="395"/>
        <v/>
      </c>
      <c r="R245" s="45"/>
      <c r="S245" s="89"/>
    </row>
    <row r="246" spans="1:19" ht="15">
      <c r="A246" s="180"/>
      <c r="B246" s="172"/>
      <c r="C246" s="42"/>
      <c r="D246" s="109" t="s">
        <v>10</v>
      </c>
      <c r="E246" s="201"/>
      <c r="F246" s="102"/>
      <c r="G246" s="102"/>
      <c r="H246" s="102"/>
      <c r="I246" s="102"/>
      <c r="J246" s="102"/>
      <c r="K246" s="102"/>
      <c r="L246" s="102"/>
      <c r="M246" s="102"/>
      <c r="N246" s="102"/>
      <c r="O246" s="102"/>
      <c r="P246" s="102"/>
      <c r="Q246" s="184"/>
      <c r="R246" s="45"/>
      <c r="S246" s="89"/>
    </row>
    <row r="247" spans="1:19">
      <c r="A247" s="180"/>
      <c r="B247" s="172"/>
      <c r="C247" s="42"/>
      <c r="D247" s="200"/>
      <c r="E247" s="211" t="s">
        <v>186</v>
      </c>
      <c r="F247" s="32">
        <f ca="1">F212+F217+F222+F227+F232+F237+F242</f>
        <v>0</v>
      </c>
      <c r="G247" s="33">
        <f t="shared" ref="G247:Q247" ca="1" si="396">G212+G217+G222+G227+G232+G237+G242</f>
        <v>0</v>
      </c>
      <c r="H247" s="33">
        <f t="shared" ca="1" si="396"/>
        <v>0</v>
      </c>
      <c r="I247" s="33">
        <f t="shared" ca="1" si="396"/>
        <v>0</v>
      </c>
      <c r="J247" s="33">
        <f t="shared" ca="1" si="396"/>
        <v>0</v>
      </c>
      <c r="K247" s="33">
        <f t="shared" ca="1" si="396"/>
        <v>0</v>
      </c>
      <c r="L247" s="33">
        <f t="shared" ca="1" si="396"/>
        <v>0</v>
      </c>
      <c r="M247" s="33">
        <f t="shared" ca="1" si="396"/>
        <v>0</v>
      </c>
      <c r="N247" s="33">
        <f t="shared" ca="1" si="396"/>
        <v>0</v>
      </c>
      <c r="O247" s="33">
        <f t="shared" ca="1" si="396"/>
        <v>0</v>
      </c>
      <c r="P247" s="33">
        <f t="shared" ca="1" si="396"/>
        <v>0</v>
      </c>
      <c r="Q247" s="92">
        <f t="shared" ca="1" si="396"/>
        <v>0</v>
      </c>
      <c r="R247" s="45"/>
      <c r="S247" s="89"/>
    </row>
    <row r="248" spans="1:19">
      <c r="A248" s="180"/>
      <c r="B248" s="172"/>
      <c r="C248" s="42"/>
      <c r="D248" s="200"/>
      <c r="E248" s="211" t="s">
        <v>258</v>
      </c>
      <c r="F248" s="34">
        <f ca="1">F213+F218+F223+F228+F233+F238+F243</f>
        <v>0</v>
      </c>
      <c r="G248" s="35">
        <f t="shared" ref="G248:Q248" ca="1" si="397">G213+G218+G223+G228+G233+G238+G243</f>
        <v>0</v>
      </c>
      <c r="H248" s="35">
        <f t="shared" ca="1" si="397"/>
        <v>0</v>
      </c>
      <c r="I248" s="35">
        <f t="shared" ca="1" si="397"/>
        <v>0</v>
      </c>
      <c r="J248" s="35">
        <f t="shared" ca="1" si="397"/>
        <v>0</v>
      </c>
      <c r="K248" s="35">
        <f t="shared" ca="1" si="397"/>
        <v>0</v>
      </c>
      <c r="L248" s="35">
        <f t="shared" ca="1" si="397"/>
        <v>0</v>
      </c>
      <c r="M248" s="35">
        <f t="shared" ca="1" si="397"/>
        <v>0</v>
      </c>
      <c r="N248" s="35">
        <f t="shared" ca="1" si="397"/>
        <v>0</v>
      </c>
      <c r="O248" s="35">
        <f t="shared" ca="1" si="397"/>
        <v>0</v>
      </c>
      <c r="P248" s="35">
        <f t="shared" ca="1" si="397"/>
        <v>0</v>
      </c>
      <c r="Q248" s="95">
        <f t="shared" ca="1" si="397"/>
        <v>0</v>
      </c>
      <c r="R248" s="45"/>
      <c r="S248" s="89"/>
    </row>
    <row r="249" spans="1:19">
      <c r="A249" s="180"/>
      <c r="B249" s="172"/>
      <c r="C249" s="96"/>
      <c r="D249" s="200"/>
      <c r="E249" s="211" t="s">
        <v>259</v>
      </c>
      <c r="F249" s="34">
        <f ca="1">F247-F248</f>
        <v>0</v>
      </c>
      <c r="G249" s="35">
        <f t="shared" ref="G249:P249" ca="1" si="398">G247-G248</f>
        <v>0</v>
      </c>
      <c r="H249" s="35">
        <f t="shared" ca="1" si="398"/>
        <v>0</v>
      </c>
      <c r="I249" s="35">
        <f t="shared" ca="1" si="398"/>
        <v>0</v>
      </c>
      <c r="J249" s="35">
        <f t="shared" ca="1" si="398"/>
        <v>0</v>
      </c>
      <c r="K249" s="35">
        <f t="shared" ca="1" si="398"/>
        <v>0</v>
      </c>
      <c r="L249" s="35">
        <f t="shared" ca="1" si="398"/>
        <v>0</v>
      </c>
      <c r="M249" s="35">
        <f t="shared" ca="1" si="398"/>
        <v>0</v>
      </c>
      <c r="N249" s="35">
        <f t="shared" ca="1" si="398"/>
        <v>0</v>
      </c>
      <c r="O249" s="35">
        <f t="shared" ca="1" si="398"/>
        <v>0</v>
      </c>
      <c r="P249" s="35">
        <f t="shared" ca="1" si="398"/>
        <v>0</v>
      </c>
      <c r="Q249" s="95">
        <f ca="1">SUM(F249:P249)</f>
        <v>0</v>
      </c>
      <c r="R249" s="97"/>
      <c r="S249" s="89"/>
    </row>
    <row r="250" spans="1:19">
      <c r="A250" s="180"/>
      <c r="B250" s="172"/>
      <c r="C250" s="42"/>
      <c r="D250" s="202"/>
      <c r="E250" s="212" t="s">
        <v>3</v>
      </c>
      <c r="F250" s="187" t="str">
        <f ca="1">IFERROR(F249/F248,"")</f>
        <v/>
      </c>
      <c r="G250" s="103" t="str">
        <f t="shared" ref="G250:Q250" ca="1" si="399">IFERROR(G249/G248,"")</f>
        <v/>
      </c>
      <c r="H250" s="103" t="str">
        <f t="shared" ca="1" si="399"/>
        <v/>
      </c>
      <c r="I250" s="103" t="str">
        <f t="shared" ca="1" si="399"/>
        <v/>
      </c>
      <c r="J250" s="103" t="str">
        <f t="shared" ca="1" si="399"/>
        <v/>
      </c>
      <c r="K250" s="103" t="str">
        <f t="shared" ca="1" si="399"/>
        <v/>
      </c>
      <c r="L250" s="103" t="str">
        <f t="shared" ca="1" si="399"/>
        <v/>
      </c>
      <c r="M250" s="103" t="str">
        <f t="shared" ca="1" si="399"/>
        <v/>
      </c>
      <c r="N250" s="103" t="str">
        <f t="shared" ca="1" si="399"/>
        <v/>
      </c>
      <c r="O250" s="103" t="str">
        <f t="shared" ca="1" si="399"/>
        <v/>
      </c>
      <c r="P250" s="103" t="str">
        <f t="shared" ca="1" si="399"/>
        <v/>
      </c>
      <c r="Q250" s="104" t="str">
        <f t="shared" ca="1" si="399"/>
        <v/>
      </c>
      <c r="R250" s="45"/>
      <c r="S250" s="89"/>
    </row>
    <row r="251" spans="1:19">
      <c r="A251" s="180"/>
      <c r="B251" s="172">
        <v>0</v>
      </c>
      <c r="C251" s="42"/>
      <c r="D251" s="14"/>
      <c r="E251" s="90"/>
      <c r="F251" s="90"/>
      <c r="G251" s="90"/>
      <c r="H251" s="90"/>
      <c r="I251" s="90"/>
      <c r="J251" s="90"/>
      <c r="K251" s="90"/>
      <c r="L251" s="90"/>
      <c r="M251" s="90"/>
      <c r="N251" s="90"/>
      <c r="O251" s="90"/>
      <c r="P251" s="90"/>
      <c r="Q251" s="93"/>
      <c r="R251" s="45"/>
      <c r="S251" s="89"/>
    </row>
    <row r="252" spans="1:19" ht="6.75" customHeight="1">
      <c r="A252" s="180"/>
      <c r="B252" s="172">
        <v>0</v>
      </c>
      <c r="C252" s="50"/>
      <c r="D252" s="51"/>
      <c r="E252" s="51"/>
      <c r="F252" s="51"/>
      <c r="G252" s="51"/>
      <c r="H252" s="51"/>
      <c r="I252" s="51"/>
      <c r="J252" s="51"/>
      <c r="K252" s="51"/>
      <c r="L252" s="51"/>
      <c r="M252" s="51"/>
      <c r="N252" s="51"/>
      <c r="O252" s="51"/>
      <c r="P252" s="51"/>
      <c r="Q252" s="51"/>
      <c r="R252" s="53"/>
      <c r="S252" s="89"/>
    </row>
    <row r="253" spans="1:19">
      <c r="A253" s="180"/>
      <c r="B253" s="172">
        <v>0</v>
      </c>
      <c r="C253" s="96"/>
      <c r="D253" s="90"/>
      <c r="E253" s="105"/>
      <c r="F253" s="106"/>
      <c r="G253" s="106"/>
      <c r="H253" s="106"/>
      <c r="I253" s="106"/>
      <c r="J253" s="106"/>
      <c r="K253" s="106"/>
      <c r="L253" s="106"/>
      <c r="M253" s="106"/>
      <c r="N253" s="106"/>
      <c r="O253" s="106"/>
      <c r="P253" s="106"/>
      <c r="Q253" s="106"/>
      <c r="R253" s="97"/>
      <c r="S253" s="89"/>
    </row>
    <row r="254" spans="1:19" ht="15">
      <c r="A254" s="180"/>
      <c r="B254" s="172">
        <v>0</v>
      </c>
      <c r="C254" s="42"/>
      <c r="D254" s="77" t="s">
        <v>262</v>
      </c>
      <c r="E254" s="79"/>
      <c r="F254" s="289">
        <f>INFO!$E$35</f>
        <v>0</v>
      </c>
      <c r="G254" s="290"/>
      <c r="H254" s="289">
        <f>INFO!$G$35</f>
        <v>0</v>
      </c>
      <c r="I254" s="291"/>
      <c r="J254" s="291"/>
      <c r="K254" s="291"/>
      <c r="L254" s="291"/>
      <c r="M254" s="291"/>
      <c r="N254" s="291"/>
      <c r="O254" s="291"/>
      <c r="P254" s="291"/>
      <c r="Q254" s="290"/>
      <c r="R254" s="45"/>
      <c r="S254" s="89"/>
    </row>
    <row r="255" spans="1:19" ht="15">
      <c r="A255" s="180"/>
      <c r="B255" s="172">
        <v>0</v>
      </c>
      <c r="C255" s="42"/>
      <c r="D255" s="77" t="s">
        <v>181</v>
      </c>
      <c r="E255" s="79"/>
      <c r="F255" s="85" t="s">
        <v>182</v>
      </c>
      <c r="G255" s="141">
        <f>INFO!$F$36</f>
        <v>0</v>
      </c>
      <c r="H255" s="85" t="s">
        <v>183</v>
      </c>
      <c r="I255" s="141">
        <f>INFO!$H$36</f>
        <v>0</v>
      </c>
      <c r="J255" s="86"/>
      <c r="K255" s="87"/>
      <c r="L255" s="87"/>
      <c r="M255" s="87"/>
      <c r="N255" s="87"/>
      <c r="O255" s="87"/>
      <c r="P255" s="87"/>
      <c r="Q255" s="88"/>
      <c r="R255" s="45"/>
      <c r="S255" s="89"/>
    </row>
    <row r="256" spans="1:19" ht="15">
      <c r="A256" s="180"/>
      <c r="B256" s="172">
        <v>0</v>
      </c>
      <c r="C256" s="42"/>
      <c r="D256" s="195" t="s">
        <v>334</v>
      </c>
      <c r="E256" s="195"/>
      <c r="F256" s="195"/>
      <c r="G256" s="195"/>
      <c r="H256" s="195"/>
      <c r="I256" s="195"/>
      <c r="J256" s="195"/>
      <c r="K256" s="195"/>
      <c r="L256" s="195"/>
      <c r="M256" s="195"/>
      <c r="N256" s="195"/>
      <c r="O256" s="195"/>
      <c r="P256" s="195"/>
      <c r="Q256" s="196"/>
      <c r="R256" s="45"/>
      <c r="S256" s="89"/>
    </row>
    <row r="257" spans="1:19" ht="15">
      <c r="A257" s="180"/>
      <c r="B257" s="172">
        <v>0</v>
      </c>
      <c r="C257" s="42"/>
      <c r="D257" s="204" t="s">
        <v>254</v>
      </c>
      <c r="E257" s="204"/>
      <c r="F257" s="195"/>
      <c r="G257" s="195"/>
      <c r="H257" s="195"/>
      <c r="I257" s="195"/>
      <c r="J257" s="195"/>
      <c r="K257" s="195"/>
      <c r="L257" s="195"/>
      <c r="M257" s="195"/>
      <c r="N257" s="195"/>
      <c r="O257" s="195"/>
      <c r="P257" s="195"/>
      <c r="Q257" s="196"/>
      <c r="R257" s="45"/>
      <c r="S257" s="89"/>
    </row>
    <row r="258" spans="1:19" ht="15">
      <c r="A258" s="176"/>
      <c r="B258" s="107"/>
      <c r="C258" s="42"/>
      <c r="D258" s="14"/>
      <c r="E258" s="31"/>
      <c r="F258" s="28">
        <v>2018</v>
      </c>
      <c r="G258" s="28">
        <f>F258+1</f>
        <v>2019</v>
      </c>
      <c r="H258" s="28">
        <f>G258+1</f>
        <v>2020</v>
      </c>
      <c r="I258" s="28">
        <f>H258+1</f>
        <v>2021</v>
      </c>
      <c r="J258" s="28">
        <f>I258+1</f>
        <v>2022</v>
      </c>
      <c r="K258" s="28">
        <f t="shared" ref="K258" si="400">J258+1</f>
        <v>2023</v>
      </c>
      <c r="L258" s="28">
        <f t="shared" ref="L258" si="401">K258+1</f>
        <v>2024</v>
      </c>
      <c r="M258" s="28">
        <f t="shared" ref="M258" si="402">L258+1</f>
        <v>2025</v>
      </c>
      <c r="N258" s="28">
        <f t="shared" ref="N258" si="403">M258+1</f>
        <v>2026</v>
      </c>
      <c r="O258" s="28">
        <f t="shared" ref="O258" si="404">N258+1</f>
        <v>2027</v>
      </c>
      <c r="P258" s="112" t="s">
        <v>328</v>
      </c>
      <c r="Q258" s="91" t="s">
        <v>255</v>
      </c>
      <c r="R258" s="45"/>
      <c r="S258" s="89"/>
    </row>
    <row r="259" spans="1:19" ht="15">
      <c r="A259" s="176"/>
      <c r="B259" s="107"/>
      <c r="C259" s="42"/>
      <c r="D259" s="203" t="s">
        <v>211</v>
      </c>
      <c r="E259" s="199"/>
      <c r="F259" s="101"/>
      <c r="G259" s="101"/>
      <c r="H259" s="101"/>
      <c r="I259" s="101"/>
      <c r="J259" s="101"/>
      <c r="K259" s="101"/>
      <c r="L259" s="101"/>
      <c r="M259" s="101"/>
      <c r="N259" s="101"/>
      <c r="O259" s="101"/>
      <c r="P259" s="101"/>
      <c r="Q259" s="183"/>
      <c r="R259" s="45"/>
      <c r="S259" s="89"/>
    </row>
    <row r="260" spans="1:19">
      <c r="A260" s="178">
        <f>A212+17</f>
        <v>68</v>
      </c>
      <c r="B260" s="170"/>
      <c r="C260" s="42"/>
      <c r="D260" s="200"/>
      <c r="E260" s="211" t="s">
        <v>186</v>
      </c>
      <c r="F260" s="185">
        <f ca="1">OFFSET('P&amp;L IFRS 17'!E$36,$A260,0)</f>
        <v>0</v>
      </c>
      <c r="G260" s="158">
        <f ca="1">OFFSET('P&amp;L IFRS 17'!F$36,$A260,0)</f>
        <v>0</v>
      </c>
      <c r="H260" s="158">
        <f ca="1">OFFSET('P&amp;L IFRS 17'!G$36,$A260,0)</f>
        <v>0</v>
      </c>
      <c r="I260" s="158">
        <f ca="1">OFFSET('P&amp;L IFRS 17'!H$36,$A260,0)</f>
        <v>0</v>
      </c>
      <c r="J260" s="158">
        <f ca="1">OFFSET('P&amp;L IFRS 17'!I$36,$A260,0)</f>
        <v>0</v>
      </c>
      <c r="K260" s="158">
        <f ca="1">OFFSET('P&amp;L IFRS 17'!J$36,$A260,0)</f>
        <v>0</v>
      </c>
      <c r="L260" s="158">
        <f ca="1">OFFSET('P&amp;L IFRS 17'!K$36,$A260,0)</f>
        <v>0</v>
      </c>
      <c r="M260" s="158">
        <f ca="1">OFFSET('P&amp;L IFRS 17'!L$36,$A260,0)</f>
        <v>0</v>
      </c>
      <c r="N260" s="158">
        <f ca="1">OFFSET('P&amp;L IFRS 17'!M$36,$A260,0)</f>
        <v>0</v>
      </c>
      <c r="O260" s="158">
        <f ca="1">OFFSET('P&amp;L IFRS 17'!N$36,$A260,0)</f>
        <v>0</v>
      </c>
      <c r="P260" s="158">
        <f ca="1">OFFSET('P&amp;L IFRS 17'!O$36,$A260,0)</f>
        <v>0</v>
      </c>
      <c r="Q260" s="92">
        <f ca="1">OFFSET('P&amp;L IFRS 17'!P$36,$A260,0)</f>
        <v>0</v>
      </c>
      <c r="R260" s="45"/>
      <c r="S260" s="89"/>
    </row>
    <row r="261" spans="1:19">
      <c r="A261" s="178">
        <f>A213+31</f>
        <v>124</v>
      </c>
      <c r="B261" s="170"/>
      <c r="C261" s="42"/>
      <c r="D261" s="200"/>
      <c r="E261" s="211" t="s">
        <v>258</v>
      </c>
      <c r="F261" s="186">
        <f ca="1">OFFSET('P&amp;L IFRS 4'!F$50,$A261,0)+OFFSET('P&amp;L IFRS 4'!F$53,$A261,0)</f>
        <v>0</v>
      </c>
      <c r="G261" s="156">
        <f ca="1">OFFSET('P&amp;L IFRS 4'!G$50,$A261,0)+OFFSET('P&amp;L IFRS 4'!G$53,$A261,0)</f>
        <v>0</v>
      </c>
      <c r="H261" s="156">
        <f ca="1">OFFSET('P&amp;L IFRS 4'!H$50,$A261,0)+OFFSET('P&amp;L IFRS 4'!H$53,$A261,0)</f>
        <v>0</v>
      </c>
      <c r="I261" s="156">
        <f ca="1">OFFSET('P&amp;L IFRS 4'!I$50,$A261,0)+OFFSET('P&amp;L IFRS 4'!I$53,$A261,0)</f>
        <v>0</v>
      </c>
      <c r="J261" s="156">
        <f ca="1">OFFSET('P&amp;L IFRS 4'!J$50,$A261,0)+OFFSET('P&amp;L IFRS 4'!J$53,$A261,0)</f>
        <v>0</v>
      </c>
      <c r="K261" s="156">
        <f ca="1">OFFSET('P&amp;L IFRS 4'!K$50,$A261,0)+OFFSET('P&amp;L IFRS 4'!K$53,$A261,0)</f>
        <v>0</v>
      </c>
      <c r="L261" s="156">
        <f ca="1">OFFSET('P&amp;L IFRS 4'!L$50,$A261,0)+OFFSET('P&amp;L IFRS 4'!L$53,$A261,0)</f>
        <v>0</v>
      </c>
      <c r="M261" s="156">
        <f ca="1">OFFSET('P&amp;L IFRS 4'!M$50,$A261,0)+OFFSET('P&amp;L IFRS 4'!M$53,$A261,0)</f>
        <v>0</v>
      </c>
      <c r="N261" s="156">
        <f ca="1">OFFSET('P&amp;L IFRS 4'!N$50,$A261,0)+OFFSET('P&amp;L IFRS 4'!N$53,$A261,0)</f>
        <v>0</v>
      </c>
      <c r="O261" s="156">
        <f ca="1">OFFSET('P&amp;L IFRS 4'!O$50,$A261,0)+OFFSET('P&amp;L IFRS 4'!O$53,$A261,0)</f>
        <v>0</v>
      </c>
      <c r="P261" s="156">
        <f ca="1">OFFSET('P&amp;L IFRS 4'!P$50,$A261,0)+OFFSET('P&amp;L IFRS 4'!P$53,$A261,0)</f>
        <v>0</v>
      </c>
      <c r="Q261" s="95">
        <f ca="1">OFFSET('P&amp;L IFRS 4'!Q$50,$A261,0)+OFFSET('P&amp;L IFRS 4'!Q$53,$A261,0)</f>
        <v>0</v>
      </c>
      <c r="R261" s="45"/>
      <c r="S261" s="89"/>
    </row>
    <row r="262" spans="1:19">
      <c r="A262" s="178"/>
      <c r="B262" s="170"/>
      <c r="C262" s="42"/>
      <c r="D262" s="200"/>
      <c r="E262" s="211" t="s">
        <v>259</v>
      </c>
      <c r="F262" s="34">
        <f ca="1">F260-F261</f>
        <v>0</v>
      </c>
      <c r="G262" s="35">
        <f t="shared" ref="G262:P262" ca="1" si="405">G260-G261</f>
        <v>0</v>
      </c>
      <c r="H262" s="35">
        <f t="shared" ca="1" si="405"/>
        <v>0</v>
      </c>
      <c r="I262" s="35">
        <f t="shared" ca="1" si="405"/>
        <v>0</v>
      </c>
      <c r="J262" s="35">
        <f t="shared" ca="1" si="405"/>
        <v>0</v>
      </c>
      <c r="K262" s="35">
        <f t="shared" ca="1" si="405"/>
        <v>0</v>
      </c>
      <c r="L262" s="35">
        <f t="shared" ca="1" si="405"/>
        <v>0</v>
      </c>
      <c r="M262" s="35">
        <f t="shared" ca="1" si="405"/>
        <v>0</v>
      </c>
      <c r="N262" s="35">
        <f t="shared" ca="1" si="405"/>
        <v>0</v>
      </c>
      <c r="O262" s="35">
        <f t="shared" ca="1" si="405"/>
        <v>0</v>
      </c>
      <c r="P262" s="35">
        <f t="shared" ca="1" si="405"/>
        <v>0</v>
      </c>
      <c r="Q262" s="95">
        <f ca="1">SUM(F262:P262)</f>
        <v>0</v>
      </c>
      <c r="R262" s="45"/>
      <c r="S262" s="89"/>
    </row>
    <row r="263" spans="1:19">
      <c r="A263" s="178"/>
      <c r="B263" s="170"/>
      <c r="C263" s="42"/>
      <c r="D263" s="200"/>
      <c r="E263" s="211" t="s">
        <v>3</v>
      </c>
      <c r="F263" s="187" t="str">
        <f ca="1">IFERROR(F262/F261,"")</f>
        <v/>
      </c>
      <c r="G263" s="103" t="str">
        <f t="shared" ref="G263:Q263" ca="1" si="406">IFERROR(G262/G261,"")</f>
        <v/>
      </c>
      <c r="H263" s="103" t="str">
        <f t="shared" ca="1" si="406"/>
        <v/>
      </c>
      <c r="I263" s="103" t="str">
        <f t="shared" ca="1" si="406"/>
        <v/>
      </c>
      <c r="J263" s="103" t="str">
        <f t="shared" ca="1" si="406"/>
        <v/>
      </c>
      <c r="K263" s="103" t="str">
        <f t="shared" ca="1" si="406"/>
        <v/>
      </c>
      <c r="L263" s="103" t="str">
        <f t="shared" ca="1" si="406"/>
        <v/>
      </c>
      <c r="M263" s="103" t="str">
        <f t="shared" ca="1" si="406"/>
        <v/>
      </c>
      <c r="N263" s="103" t="str">
        <f t="shared" ca="1" si="406"/>
        <v/>
      </c>
      <c r="O263" s="103" t="str">
        <f t="shared" ca="1" si="406"/>
        <v/>
      </c>
      <c r="P263" s="103" t="str">
        <f t="shared" ca="1" si="406"/>
        <v/>
      </c>
      <c r="Q263" s="104" t="str">
        <f t="shared" ca="1" si="406"/>
        <v/>
      </c>
      <c r="R263" s="45"/>
      <c r="S263" s="89"/>
    </row>
    <row r="264" spans="1:19" ht="15">
      <c r="A264" s="178"/>
      <c r="B264" s="170"/>
      <c r="C264" s="42"/>
      <c r="D264" s="109" t="s">
        <v>214</v>
      </c>
      <c r="E264" s="201"/>
      <c r="F264" s="102"/>
      <c r="G264" s="102"/>
      <c r="H264" s="102"/>
      <c r="I264" s="102"/>
      <c r="J264" s="102"/>
      <c r="K264" s="102"/>
      <c r="L264" s="102"/>
      <c r="M264" s="102"/>
      <c r="N264" s="102"/>
      <c r="O264" s="102"/>
      <c r="P264" s="102"/>
      <c r="Q264" s="184"/>
      <c r="R264" s="45"/>
      <c r="S264" s="89"/>
    </row>
    <row r="265" spans="1:19">
      <c r="A265" s="179">
        <f>A260</f>
        <v>68</v>
      </c>
      <c r="B265" s="171"/>
      <c r="C265" s="42"/>
      <c r="D265" s="200"/>
      <c r="E265" s="211" t="s">
        <v>186</v>
      </c>
      <c r="F265" s="185">
        <f ca="1">OFFSET('P&amp;L IFRS 17'!E$37,$A265,0)</f>
        <v>0</v>
      </c>
      <c r="G265" s="158">
        <f ca="1">OFFSET('P&amp;L IFRS 17'!F$37,$A265,0)</f>
        <v>0</v>
      </c>
      <c r="H265" s="158">
        <f ca="1">OFFSET('P&amp;L IFRS 17'!G$37,$A265,0)</f>
        <v>0</v>
      </c>
      <c r="I265" s="158">
        <f ca="1">OFFSET('P&amp;L IFRS 17'!H$37,$A265,0)</f>
        <v>0</v>
      </c>
      <c r="J265" s="158">
        <f ca="1">OFFSET('P&amp;L IFRS 17'!I$37,$A265,0)</f>
        <v>0</v>
      </c>
      <c r="K265" s="158">
        <f ca="1">OFFSET('P&amp;L IFRS 17'!J$37,$A265,0)</f>
        <v>0</v>
      </c>
      <c r="L265" s="158">
        <f ca="1">OFFSET('P&amp;L IFRS 17'!K$37,$A265,0)</f>
        <v>0</v>
      </c>
      <c r="M265" s="158">
        <f ca="1">OFFSET('P&amp;L IFRS 17'!L$37,$A265,0)</f>
        <v>0</v>
      </c>
      <c r="N265" s="158">
        <f ca="1">OFFSET('P&amp;L IFRS 17'!M$37,$A265,0)</f>
        <v>0</v>
      </c>
      <c r="O265" s="158">
        <f ca="1">OFFSET('P&amp;L IFRS 17'!N$37,$A265,0)</f>
        <v>0</v>
      </c>
      <c r="P265" s="158">
        <f ca="1">OFFSET('P&amp;L IFRS 17'!O$37,$A265,0)</f>
        <v>0</v>
      </c>
      <c r="Q265" s="92">
        <f ca="1">OFFSET('P&amp;L IFRS 17'!P$37,$A265,0)</f>
        <v>0</v>
      </c>
      <c r="R265" s="45"/>
      <c r="S265" s="89"/>
    </row>
    <row r="266" spans="1:19">
      <c r="A266" s="179">
        <f>A261</f>
        <v>124</v>
      </c>
      <c r="B266" s="171"/>
      <c r="C266" s="42"/>
      <c r="D266" s="200"/>
      <c r="E266" s="211" t="s">
        <v>258</v>
      </c>
      <c r="F266" s="186">
        <f ca="1">OFFSET('P&amp;L IFRS 4'!F$56,$A266,0)+OFFSET('P&amp;L IFRS 4'!F$59,$A266,0)+OFFSET('P&amp;L IFRS 4'!F$62,$A266,0)+OFFSET('P&amp;L IFRS 4'!F$64,$A266,0)</f>
        <v>0</v>
      </c>
      <c r="G266" s="156">
        <f ca="1">OFFSET('P&amp;L IFRS 4'!G$56,$A266,0)+OFFSET('P&amp;L IFRS 4'!G$59,$A266,0)+OFFSET('P&amp;L IFRS 4'!G$62,$A266,0)+OFFSET('P&amp;L IFRS 4'!G$64,$A266,0)</f>
        <v>0</v>
      </c>
      <c r="H266" s="156">
        <f ca="1">OFFSET('P&amp;L IFRS 4'!H$56,$A266,0)+OFFSET('P&amp;L IFRS 4'!H$59,$A266,0)+OFFSET('P&amp;L IFRS 4'!H$62,$A266,0)+OFFSET('P&amp;L IFRS 4'!H$64,$A266,0)</f>
        <v>0</v>
      </c>
      <c r="I266" s="156">
        <f ca="1">OFFSET('P&amp;L IFRS 4'!I$56,$A266,0)+OFFSET('P&amp;L IFRS 4'!I$59,$A266,0)+OFFSET('P&amp;L IFRS 4'!I$62,$A266,0)+OFFSET('P&amp;L IFRS 4'!I$64,$A266,0)</f>
        <v>0</v>
      </c>
      <c r="J266" s="156">
        <f ca="1">OFFSET('P&amp;L IFRS 4'!J$56,$A266,0)+OFFSET('P&amp;L IFRS 4'!J$59,$A266,0)+OFFSET('P&amp;L IFRS 4'!J$62,$A266,0)+OFFSET('P&amp;L IFRS 4'!J$64,$A266,0)</f>
        <v>0</v>
      </c>
      <c r="K266" s="156">
        <f ca="1">OFFSET('P&amp;L IFRS 4'!K$56,$A266,0)+OFFSET('P&amp;L IFRS 4'!K$59,$A266,0)+OFFSET('P&amp;L IFRS 4'!K$62,$A266,0)+OFFSET('P&amp;L IFRS 4'!K$64,$A266,0)</f>
        <v>0</v>
      </c>
      <c r="L266" s="156">
        <f ca="1">OFFSET('P&amp;L IFRS 4'!L$56,$A266,0)+OFFSET('P&amp;L IFRS 4'!L$59,$A266,0)+OFFSET('P&amp;L IFRS 4'!L$62,$A266,0)+OFFSET('P&amp;L IFRS 4'!L$64,$A266,0)</f>
        <v>0</v>
      </c>
      <c r="M266" s="156">
        <f ca="1">OFFSET('P&amp;L IFRS 4'!M$56,$A266,0)+OFFSET('P&amp;L IFRS 4'!M$59,$A266,0)+OFFSET('P&amp;L IFRS 4'!M$62,$A266,0)+OFFSET('P&amp;L IFRS 4'!M$64,$A266,0)</f>
        <v>0</v>
      </c>
      <c r="N266" s="156">
        <f ca="1">OFFSET('P&amp;L IFRS 4'!N$56,$A266,0)+OFFSET('P&amp;L IFRS 4'!N$59,$A266,0)+OFFSET('P&amp;L IFRS 4'!N$62,$A266,0)+OFFSET('P&amp;L IFRS 4'!N$64,$A266,0)</f>
        <v>0</v>
      </c>
      <c r="O266" s="156">
        <f ca="1">OFFSET('P&amp;L IFRS 4'!O$56,$A266,0)+OFFSET('P&amp;L IFRS 4'!O$59,$A266,0)+OFFSET('P&amp;L IFRS 4'!O$62,$A266,0)+OFFSET('P&amp;L IFRS 4'!O$64,$A266,0)</f>
        <v>0</v>
      </c>
      <c r="P266" s="156">
        <f ca="1">OFFSET('P&amp;L IFRS 4'!P$56,$A266,0)+OFFSET('P&amp;L IFRS 4'!P$59,$A266,0)+OFFSET('P&amp;L IFRS 4'!P$62,$A266,0)+OFFSET('P&amp;L IFRS 4'!P$64,$A266,0)</f>
        <v>0</v>
      </c>
      <c r="Q266" s="95">
        <f ca="1">OFFSET('P&amp;L IFRS 4'!Q$56,$A266,0)+OFFSET('P&amp;L IFRS 4'!Q$59,$A266,0)+OFFSET('P&amp;L IFRS 4'!Q$62,$A266,0)+OFFSET('P&amp;L IFRS 4'!Q$64,$A266,0)</f>
        <v>0</v>
      </c>
      <c r="R266" s="45"/>
      <c r="S266" s="89"/>
    </row>
    <row r="267" spans="1:19">
      <c r="A267" s="180"/>
      <c r="B267" s="172"/>
      <c r="C267" s="42"/>
      <c r="D267" s="200"/>
      <c r="E267" s="211" t="s">
        <v>259</v>
      </c>
      <c r="F267" s="34">
        <f ca="1">F265-F266</f>
        <v>0</v>
      </c>
      <c r="G267" s="35">
        <f t="shared" ref="G267:P267" ca="1" si="407">G265-G266</f>
        <v>0</v>
      </c>
      <c r="H267" s="35">
        <f t="shared" ca="1" si="407"/>
        <v>0</v>
      </c>
      <c r="I267" s="35">
        <f t="shared" ca="1" si="407"/>
        <v>0</v>
      </c>
      <c r="J267" s="35">
        <f t="shared" ca="1" si="407"/>
        <v>0</v>
      </c>
      <c r="K267" s="35">
        <f t="shared" ca="1" si="407"/>
        <v>0</v>
      </c>
      <c r="L267" s="35">
        <f t="shared" ca="1" si="407"/>
        <v>0</v>
      </c>
      <c r="M267" s="35">
        <f t="shared" ca="1" si="407"/>
        <v>0</v>
      </c>
      <c r="N267" s="35">
        <f t="shared" ca="1" si="407"/>
        <v>0</v>
      </c>
      <c r="O267" s="35">
        <f t="shared" ca="1" si="407"/>
        <v>0</v>
      </c>
      <c r="P267" s="35">
        <f t="shared" ca="1" si="407"/>
        <v>0</v>
      </c>
      <c r="Q267" s="95">
        <f ca="1">SUM(F267:P267)</f>
        <v>0</v>
      </c>
      <c r="R267" s="45"/>
      <c r="S267" s="89"/>
    </row>
    <row r="268" spans="1:19">
      <c r="A268" s="180"/>
      <c r="B268" s="172"/>
      <c r="C268" s="42"/>
      <c r="D268" s="200"/>
      <c r="E268" s="211" t="s">
        <v>3</v>
      </c>
      <c r="F268" s="187" t="str">
        <f ca="1">IFERROR(F267/F266,"")</f>
        <v/>
      </c>
      <c r="G268" s="103" t="str">
        <f t="shared" ref="G268:Q268" ca="1" si="408">IFERROR(G267/G266,"")</f>
        <v/>
      </c>
      <c r="H268" s="103" t="str">
        <f t="shared" ca="1" si="408"/>
        <v/>
      </c>
      <c r="I268" s="103" t="str">
        <f t="shared" ca="1" si="408"/>
        <v/>
      </c>
      <c r="J268" s="103" t="str">
        <f t="shared" ca="1" si="408"/>
        <v/>
      </c>
      <c r="K268" s="103" t="str">
        <f t="shared" ca="1" si="408"/>
        <v/>
      </c>
      <c r="L268" s="103" t="str">
        <f t="shared" ca="1" si="408"/>
        <v/>
      </c>
      <c r="M268" s="103" t="str">
        <f t="shared" ca="1" si="408"/>
        <v/>
      </c>
      <c r="N268" s="103" t="str">
        <f t="shared" ca="1" si="408"/>
        <v/>
      </c>
      <c r="O268" s="103" t="str">
        <f t="shared" ca="1" si="408"/>
        <v/>
      </c>
      <c r="P268" s="103" t="str">
        <f t="shared" ca="1" si="408"/>
        <v/>
      </c>
      <c r="Q268" s="104" t="str">
        <f t="shared" ca="1" si="408"/>
        <v/>
      </c>
      <c r="R268" s="45"/>
      <c r="S268" s="89"/>
    </row>
    <row r="269" spans="1:19" ht="15">
      <c r="A269" s="180"/>
      <c r="B269" s="172"/>
      <c r="C269" s="42"/>
      <c r="D269" s="109" t="s">
        <v>217</v>
      </c>
      <c r="E269" s="201"/>
      <c r="F269" s="102"/>
      <c r="G269" s="102"/>
      <c r="H269" s="102"/>
      <c r="I269" s="102"/>
      <c r="J269" s="102"/>
      <c r="K269" s="102"/>
      <c r="L269" s="102"/>
      <c r="M269" s="102"/>
      <c r="N269" s="102"/>
      <c r="O269" s="102"/>
      <c r="P269" s="102"/>
      <c r="Q269" s="184"/>
      <c r="R269" s="45"/>
      <c r="S269" s="89"/>
    </row>
    <row r="270" spans="1:19">
      <c r="A270" s="179">
        <f>A265</f>
        <v>68</v>
      </c>
      <c r="B270" s="171"/>
      <c r="C270" s="42"/>
      <c r="D270" s="200"/>
      <c r="E270" s="211" t="s">
        <v>186</v>
      </c>
      <c r="F270" s="185">
        <f ca="1">OFFSET('P&amp;L IFRS 17'!E$38,$A270,0)</f>
        <v>0</v>
      </c>
      <c r="G270" s="158">
        <f ca="1">OFFSET('P&amp;L IFRS 17'!F$38,$A270,0)</f>
        <v>0</v>
      </c>
      <c r="H270" s="158">
        <f ca="1">OFFSET('P&amp;L IFRS 17'!G$38,$A270,0)</f>
        <v>0</v>
      </c>
      <c r="I270" s="158">
        <f ca="1">OFFSET('P&amp;L IFRS 17'!H$38,$A270,0)</f>
        <v>0</v>
      </c>
      <c r="J270" s="158">
        <f ca="1">OFFSET('P&amp;L IFRS 17'!I$38,$A270,0)</f>
        <v>0</v>
      </c>
      <c r="K270" s="158">
        <f ca="1">OFFSET('P&amp;L IFRS 17'!J$38,$A270,0)</f>
        <v>0</v>
      </c>
      <c r="L270" s="158">
        <f ca="1">OFFSET('P&amp;L IFRS 17'!K$38,$A270,0)</f>
        <v>0</v>
      </c>
      <c r="M270" s="158">
        <f ca="1">OFFSET('P&amp;L IFRS 17'!L$38,$A270,0)</f>
        <v>0</v>
      </c>
      <c r="N270" s="158">
        <f ca="1">OFFSET('P&amp;L IFRS 17'!M$38,$A270,0)</f>
        <v>0</v>
      </c>
      <c r="O270" s="158">
        <f ca="1">OFFSET('P&amp;L IFRS 17'!N$38,$A270,0)</f>
        <v>0</v>
      </c>
      <c r="P270" s="158">
        <f ca="1">OFFSET('P&amp;L IFRS 17'!O$38,$A270,0)</f>
        <v>0</v>
      </c>
      <c r="Q270" s="92">
        <f ca="1">OFFSET('P&amp;L IFRS 17'!P$38,$A270,0)</f>
        <v>0</v>
      </c>
      <c r="R270" s="45"/>
      <c r="S270" s="89"/>
    </row>
    <row r="271" spans="1:19">
      <c r="A271" s="179">
        <f>A266</f>
        <v>124</v>
      </c>
      <c r="B271" s="171"/>
      <c r="C271" s="42"/>
      <c r="D271" s="200"/>
      <c r="E271" s="211" t="s">
        <v>258</v>
      </c>
      <c r="F271" s="186">
        <f ca="1">OFFSET('P&amp;L IFRS 4'!F$51,$A271,0)+OFFSET('P&amp;L IFRS 4'!F$54,$A271,0)+OFFSET('P&amp;L IFRS 4'!F$57,$A271,0)+OFFSET('P&amp;L IFRS 4'!F$60,$A271,0)+OFFSET('P&amp;L IFRS 4'!F$63,$A271,0)</f>
        <v>0</v>
      </c>
      <c r="G271" s="156">
        <f ca="1">OFFSET('P&amp;L IFRS 4'!G$51,$A271,0)+OFFSET('P&amp;L IFRS 4'!G$54,$A271,0)+OFFSET('P&amp;L IFRS 4'!G$57,$A271,0)+OFFSET('P&amp;L IFRS 4'!G$60,$A271,0)+OFFSET('P&amp;L IFRS 4'!G$63,$A271,0)</f>
        <v>0</v>
      </c>
      <c r="H271" s="156">
        <f ca="1">OFFSET('P&amp;L IFRS 4'!H$51,$A271,0)+OFFSET('P&amp;L IFRS 4'!H$54,$A271,0)+OFFSET('P&amp;L IFRS 4'!H$57,$A271,0)+OFFSET('P&amp;L IFRS 4'!H$60,$A271,0)+OFFSET('P&amp;L IFRS 4'!H$63,$A271,0)</f>
        <v>0</v>
      </c>
      <c r="I271" s="156">
        <f ca="1">OFFSET('P&amp;L IFRS 4'!I$51,$A271,0)+OFFSET('P&amp;L IFRS 4'!I$54,$A271,0)+OFFSET('P&amp;L IFRS 4'!I$57,$A271,0)+OFFSET('P&amp;L IFRS 4'!I$60,$A271,0)+OFFSET('P&amp;L IFRS 4'!I$63,$A271,0)</f>
        <v>0</v>
      </c>
      <c r="J271" s="156">
        <f ca="1">OFFSET('P&amp;L IFRS 4'!J$51,$A271,0)+OFFSET('P&amp;L IFRS 4'!J$54,$A271,0)+OFFSET('P&amp;L IFRS 4'!J$57,$A271,0)+OFFSET('P&amp;L IFRS 4'!J$60,$A271,0)+OFFSET('P&amp;L IFRS 4'!J$63,$A271,0)</f>
        <v>0</v>
      </c>
      <c r="K271" s="156">
        <f ca="1">OFFSET('P&amp;L IFRS 4'!K$51,$A271,0)+OFFSET('P&amp;L IFRS 4'!K$54,$A271,0)+OFFSET('P&amp;L IFRS 4'!K$57,$A271,0)+OFFSET('P&amp;L IFRS 4'!K$60,$A271,0)+OFFSET('P&amp;L IFRS 4'!K$63,$A271,0)</f>
        <v>0</v>
      </c>
      <c r="L271" s="156">
        <f ca="1">OFFSET('P&amp;L IFRS 4'!L$51,$A271,0)+OFFSET('P&amp;L IFRS 4'!L$54,$A271,0)+OFFSET('P&amp;L IFRS 4'!L$57,$A271,0)+OFFSET('P&amp;L IFRS 4'!L$60,$A271,0)+OFFSET('P&amp;L IFRS 4'!L$63,$A271,0)</f>
        <v>0</v>
      </c>
      <c r="M271" s="156">
        <f ca="1">OFFSET('P&amp;L IFRS 4'!M$51,$A271,0)+OFFSET('P&amp;L IFRS 4'!M$54,$A271,0)+OFFSET('P&amp;L IFRS 4'!M$57,$A271,0)+OFFSET('P&amp;L IFRS 4'!M$60,$A271,0)+OFFSET('P&amp;L IFRS 4'!M$63,$A271,0)</f>
        <v>0</v>
      </c>
      <c r="N271" s="156">
        <f ca="1">OFFSET('P&amp;L IFRS 4'!N$51,$A271,0)+OFFSET('P&amp;L IFRS 4'!N$54,$A271,0)+OFFSET('P&amp;L IFRS 4'!N$57,$A271,0)+OFFSET('P&amp;L IFRS 4'!N$60,$A271,0)+OFFSET('P&amp;L IFRS 4'!N$63,$A271,0)</f>
        <v>0</v>
      </c>
      <c r="O271" s="156">
        <f ca="1">OFFSET('P&amp;L IFRS 4'!O$51,$A271,0)+OFFSET('P&amp;L IFRS 4'!O$54,$A271,0)+OFFSET('P&amp;L IFRS 4'!O$57,$A271,0)+OFFSET('P&amp;L IFRS 4'!O$60,$A271,0)+OFFSET('P&amp;L IFRS 4'!O$63,$A271,0)</f>
        <v>0</v>
      </c>
      <c r="P271" s="156">
        <f ca="1">OFFSET('P&amp;L IFRS 4'!P$51,$A271,0)+OFFSET('P&amp;L IFRS 4'!P$54,$A271,0)+OFFSET('P&amp;L IFRS 4'!P$57,$A271,0)+OFFSET('P&amp;L IFRS 4'!P$60,$A271,0)+OFFSET('P&amp;L IFRS 4'!P$63,$A271,0)</f>
        <v>0</v>
      </c>
      <c r="Q271" s="95">
        <f ca="1">OFFSET('P&amp;L IFRS 4'!Q$51,$A271,0)+OFFSET('P&amp;L IFRS 4'!Q$54,$A271,0)+OFFSET('P&amp;L IFRS 4'!Q$57,$A271,0)+OFFSET('P&amp;L IFRS 4'!Q$60,$A271,0)+OFFSET('P&amp;L IFRS 4'!Q$63,$A271,0)</f>
        <v>0</v>
      </c>
      <c r="R271" s="45"/>
      <c r="S271" s="89"/>
    </row>
    <row r="272" spans="1:19">
      <c r="A272" s="180"/>
      <c r="B272" s="172"/>
      <c r="C272" s="42"/>
      <c r="D272" s="200"/>
      <c r="E272" s="211" t="s">
        <v>259</v>
      </c>
      <c r="F272" s="34">
        <f ca="1">F270-F271</f>
        <v>0</v>
      </c>
      <c r="G272" s="35">
        <f t="shared" ref="G272:P272" ca="1" si="409">G270-G271</f>
        <v>0</v>
      </c>
      <c r="H272" s="35">
        <f t="shared" ca="1" si="409"/>
        <v>0</v>
      </c>
      <c r="I272" s="35">
        <f t="shared" ca="1" si="409"/>
        <v>0</v>
      </c>
      <c r="J272" s="35">
        <f t="shared" ca="1" si="409"/>
        <v>0</v>
      </c>
      <c r="K272" s="35">
        <f t="shared" ca="1" si="409"/>
        <v>0</v>
      </c>
      <c r="L272" s="35">
        <f t="shared" ca="1" si="409"/>
        <v>0</v>
      </c>
      <c r="M272" s="35">
        <f t="shared" ca="1" si="409"/>
        <v>0</v>
      </c>
      <c r="N272" s="35">
        <f t="shared" ca="1" si="409"/>
        <v>0</v>
      </c>
      <c r="O272" s="35">
        <f t="shared" ca="1" si="409"/>
        <v>0</v>
      </c>
      <c r="P272" s="35">
        <f t="shared" ca="1" si="409"/>
        <v>0</v>
      </c>
      <c r="Q272" s="95">
        <f ca="1">SUM(F272:P272)</f>
        <v>0</v>
      </c>
      <c r="R272" s="45"/>
      <c r="S272" s="89"/>
    </row>
    <row r="273" spans="1:19">
      <c r="A273" s="180"/>
      <c r="B273" s="172"/>
      <c r="C273" s="42"/>
      <c r="D273" s="200"/>
      <c r="E273" s="211" t="s">
        <v>3</v>
      </c>
      <c r="F273" s="187" t="str">
        <f ca="1">IFERROR(F272/F271,"")</f>
        <v/>
      </c>
      <c r="G273" s="103" t="str">
        <f t="shared" ref="G273:Q273" ca="1" si="410">IFERROR(G272/G271,"")</f>
        <v/>
      </c>
      <c r="H273" s="103" t="str">
        <f t="shared" ca="1" si="410"/>
        <v/>
      </c>
      <c r="I273" s="103" t="str">
        <f t="shared" ca="1" si="410"/>
        <v/>
      </c>
      <c r="J273" s="103" t="str">
        <f t="shared" ca="1" si="410"/>
        <v/>
      </c>
      <c r="K273" s="103" t="str">
        <f t="shared" ca="1" si="410"/>
        <v/>
      </c>
      <c r="L273" s="103" t="str">
        <f t="shared" ca="1" si="410"/>
        <v/>
      </c>
      <c r="M273" s="103" t="str">
        <f t="shared" ca="1" si="410"/>
        <v/>
      </c>
      <c r="N273" s="103" t="str">
        <f t="shared" ca="1" si="410"/>
        <v/>
      </c>
      <c r="O273" s="103" t="str">
        <f t="shared" ca="1" si="410"/>
        <v/>
      </c>
      <c r="P273" s="103" t="str">
        <f t="shared" ca="1" si="410"/>
        <v/>
      </c>
      <c r="Q273" s="104" t="str">
        <f t="shared" ca="1" si="410"/>
        <v/>
      </c>
      <c r="R273" s="45"/>
      <c r="S273" s="89"/>
    </row>
    <row r="274" spans="1:19" ht="15">
      <c r="A274" s="180"/>
      <c r="B274" s="172"/>
      <c r="C274" s="42"/>
      <c r="D274" s="109" t="s">
        <v>9</v>
      </c>
      <c r="E274" s="201"/>
      <c r="F274" s="102"/>
      <c r="G274" s="102"/>
      <c r="H274" s="102"/>
      <c r="I274" s="102"/>
      <c r="J274" s="102"/>
      <c r="K274" s="102"/>
      <c r="L274" s="102"/>
      <c r="M274" s="102"/>
      <c r="N274" s="102"/>
      <c r="O274" s="102"/>
      <c r="P274" s="102"/>
      <c r="Q274" s="184"/>
      <c r="R274" s="45"/>
      <c r="S274" s="89"/>
    </row>
    <row r="275" spans="1:19">
      <c r="A275" s="179">
        <f>A270</f>
        <v>68</v>
      </c>
      <c r="B275" s="171"/>
      <c r="C275" s="42"/>
      <c r="D275" s="200"/>
      <c r="E275" s="211" t="s">
        <v>186</v>
      </c>
      <c r="F275" s="185">
        <f ca="1">OFFSET('P&amp;L IFRS 17'!E$39,$A275,0)</f>
        <v>0</v>
      </c>
      <c r="G275" s="158">
        <f ca="1">OFFSET('P&amp;L IFRS 17'!F$39,$A275,0)</f>
        <v>0</v>
      </c>
      <c r="H275" s="158">
        <f ca="1">OFFSET('P&amp;L IFRS 17'!G$39,$A275,0)</f>
        <v>0</v>
      </c>
      <c r="I275" s="158">
        <f ca="1">OFFSET('P&amp;L IFRS 17'!H$39,$A275,0)</f>
        <v>0</v>
      </c>
      <c r="J275" s="158">
        <f ca="1">OFFSET('P&amp;L IFRS 17'!I$39,$A275,0)</f>
        <v>0</v>
      </c>
      <c r="K275" s="158">
        <f ca="1">OFFSET('P&amp;L IFRS 17'!J$39,$A275,0)</f>
        <v>0</v>
      </c>
      <c r="L275" s="158">
        <f ca="1">OFFSET('P&amp;L IFRS 17'!K$39,$A275,0)</f>
        <v>0</v>
      </c>
      <c r="M275" s="158">
        <f ca="1">OFFSET('P&amp;L IFRS 17'!L$39,$A275,0)</f>
        <v>0</v>
      </c>
      <c r="N275" s="158">
        <f ca="1">OFFSET('P&amp;L IFRS 17'!M$39,$A275,0)</f>
        <v>0</v>
      </c>
      <c r="O275" s="158">
        <f ca="1">OFFSET('P&amp;L IFRS 17'!N$39,$A275,0)</f>
        <v>0</v>
      </c>
      <c r="P275" s="158">
        <f ca="1">OFFSET('P&amp;L IFRS 17'!O$39,$A275,0)</f>
        <v>0</v>
      </c>
      <c r="Q275" s="92">
        <f ca="1">OFFSET('P&amp;L IFRS 17'!P$39,$A275,0)</f>
        <v>0</v>
      </c>
      <c r="R275" s="45"/>
      <c r="S275" s="89"/>
    </row>
    <row r="276" spans="1:19">
      <c r="A276" s="179">
        <f>A271</f>
        <v>124</v>
      </c>
      <c r="B276" s="171"/>
      <c r="C276" s="42"/>
      <c r="D276" s="200"/>
      <c r="E276" s="211" t="s">
        <v>258</v>
      </c>
      <c r="F276" s="186">
        <f ca="1">OFFSET('P&amp;L IFRS 4'!F$68,$A276,0)</f>
        <v>0</v>
      </c>
      <c r="G276" s="156">
        <f ca="1">OFFSET('P&amp;L IFRS 4'!G$68,$A276,0)</f>
        <v>0</v>
      </c>
      <c r="H276" s="156">
        <f ca="1">OFFSET('P&amp;L IFRS 4'!H$68,$A276,0)</f>
        <v>0</v>
      </c>
      <c r="I276" s="156">
        <f ca="1">OFFSET('P&amp;L IFRS 4'!I$68,$A276,0)</f>
        <v>0</v>
      </c>
      <c r="J276" s="156">
        <f ca="1">OFFSET('P&amp;L IFRS 4'!J$68,$A276,0)</f>
        <v>0</v>
      </c>
      <c r="K276" s="156">
        <f ca="1">OFFSET('P&amp;L IFRS 4'!K$68,$A276,0)</f>
        <v>0</v>
      </c>
      <c r="L276" s="156">
        <f ca="1">OFFSET('P&amp;L IFRS 4'!L$68,$A276,0)</f>
        <v>0</v>
      </c>
      <c r="M276" s="156">
        <f ca="1">OFFSET('P&amp;L IFRS 4'!M$68,$A276,0)</f>
        <v>0</v>
      </c>
      <c r="N276" s="156">
        <f ca="1">OFFSET('P&amp;L IFRS 4'!N$68,$A276,0)</f>
        <v>0</v>
      </c>
      <c r="O276" s="156">
        <f ca="1">OFFSET('P&amp;L IFRS 4'!O$68,$A276,0)</f>
        <v>0</v>
      </c>
      <c r="P276" s="156">
        <f ca="1">OFFSET('P&amp;L IFRS 4'!P$68,$A276,0)</f>
        <v>0</v>
      </c>
      <c r="Q276" s="95">
        <f ca="1">OFFSET('P&amp;L IFRS 4'!Q$68,$A276,0)</f>
        <v>0</v>
      </c>
      <c r="R276" s="45"/>
      <c r="S276" s="89"/>
    </row>
    <row r="277" spans="1:19">
      <c r="A277" s="180"/>
      <c r="B277" s="172"/>
      <c r="C277" s="42"/>
      <c r="D277" s="200"/>
      <c r="E277" s="211" t="s">
        <v>259</v>
      </c>
      <c r="F277" s="34">
        <f ca="1">F275-F276</f>
        <v>0</v>
      </c>
      <c r="G277" s="35">
        <f t="shared" ref="G277:P277" ca="1" si="411">G275-G276</f>
        <v>0</v>
      </c>
      <c r="H277" s="35">
        <f t="shared" ca="1" si="411"/>
        <v>0</v>
      </c>
      <c r="I277" s="35">
        <f t="shared" ca="1" si="411"/>
        <v>0</v>
      </c>
      <c r="J277" s="35">
        <f t="shared" ca="1" si="411"/>
        <v>0</v>
      </c>
      <c r="K277" s="35">
        <f t="shared" ca="1" si="411"/>
        <v>0</v>
      </c>
      <c r="L277" s="35">
        <f t="shared" ca="1" si="411"/>
        <v>0</v>
      </c>
      <c r="M277" s="35">
        <f t="shared" ca="1" si="411"/>
        <v>0</v>
      </c>
      <c r="N277" s="35">
        <f t="shared" ca="1" si="411"/>
        <v>0</v>
      </c>
      <c r="O277" s="35">
        <f t="shared" ca="1" si="411"/>
        <v>0</v>
      </c>
      <c r="P277" s="35">
        <f t="shared" ca="1" si="411"/>
        <v>0</v>
      </c>
      <c r="Q277" s="95">
        <f ca="1">SUM(F277:P277)</f>
        <v>0</v>
      </c>
      <c r="R277" s="45"/>
      <c r="S277" s="89"/>
    </row>
    <row r="278" spans="1:19">
      <c r="A278" s="180"/>
      <c r="B278" s="172"/>
      <c r="C278" s="42"/>
      <c r="D278" s="200"/>
      <c r="E278" s="211" t="s">
        <v>3</v>
      </c>
      <c r="F278" s="187" t="str">
        <f ca="1">IFERROR(F277/F276,"")</f>
        <v/>
      </c>
      <c r="G278" s="103" t="str">
        <f t="shared" ref="G278:Q278" ca="1" si="412">IFERROR(G277/G276,"")</f>
        <v/>
      </c>
      <c r="H278" s="103" t="str">
        <f t="shared" ca="1" si="412"/>
        <v/>
      </c>
      <c r="I278" s="103" t="str">
        <f t="shared" ca="1" si="412"/>
        <v/>
      </c>
      <c r="J278" s="103" t="str">
        <f t="shared" ca="1" si="412"/>
        <v/>
      </c>
      <c r="K278" s="103" t="str">
        <f t="shared" ca="1" si="412"/>
        <v/>
      </c>
      <c r="L278" s="103" t="str">
        <f t="shared" ca="1" si="412"/>
        <v/>
      </c>
      <c r="M278" s="103" t="str">
        <f t="shared" ca="1" si="412"/>
        <v/>
      </c>
      <c r="N278" s="103" t="str">
        <f t="shared" ca="1" si="412"/>
        <v/>
      </c>
      <c r="O278" s="103" t="str">
        <f t="shared" ca="1" si="412"/>
        <v/>
      </c>
      <c r="P278" s="103" t="str">
        <f t="shared" ca="1" si="412"/>
        <v/>
      </c>
      <c r="Q278" s="104" t="str">
        <f t="shared" ca="1" si="412"/>
        <v/>
      </c>
      <c r="R278" s="45"/>
      <c r="S278" s="89"/>
    </row>
    <row r="279" spans="1:19" ht="15">
      <c r="A279" s="180"/>
      <c r="B279" s="172"/>
      <c r="C279" s="42"/>
      <c r="D279" s="109" t="s">
        <v>352</v>
      </c>
      <c r="E279" s="201"/>
      <c r="F279" s="102"/>
      <c r="G279" s="102"/>
      <c r="H279" s="102"/>
      <c r="I279" s="102"/>
      <c r="J279" s="102"/>
      <c r="K279" s="102"/>
      <c r="L279" s="102"/>
      <c r="M279" s="102"/>
      <c r="N279" s="102"/>
      <c r="O279" s="102"/>
      <c r="P279" s="102"/>
      <c r="Q279" s="184"/>
      <c r="R279" s="45"/>
      <c r="S279" s="89"/>
    </row>
    <row r="280" spans="1:19">
      <c r="A280" s="179">
        <f>A275</f>
        <v>68</v>
      </c>
      <c r="B280" s="171"/>
      <c r="C280" s="42"/>
      <c r="D280" s="200"/>
      <c r="E280" s="211" t="s">
        <v>186</v>
      </c>
      <c r="F280" s="188">
        <f ca="1">OFFSET('P&amp;L IFRS 17'!E$40,$A280,0)+OFFSET('P&amp;L IFRS 17'!E$41,$A280,0)</f>
        <v>0</v>
      </c>
      <c r="G280" s="189">
        <f ca="1">OFFSET('P&amp;L IFRS 17'!F$40,$A280,0)+OFFSET('P&amp;L IFRS 17'!F$41,$A280,0)</f>
        <v>0</v>
      </c>
      <c r="H280" s="189">
        <f ca="1">OFFSET('P&amp;L IFRS 17'!G$40,$A280,0)+OFFSET('P&amp;L IFRS 17'!G$41,$A280,0)</f>
        <v>0</v>
      </c>
      <c r="I280" s="189">
        <f ca="1">OFFSET('P&amp;L IFRS 17'!H$40,$A280,0)+OFFSET('P&amp;L IFRS 17'!H$41,$A280,0)</f>
        <v>0</v>
      </c>
      <c r="J280" s="189">
        <f ca="1">OFFSET('P&amp;L IFRS 17'!I$40,$A280,0)+OFFSET('P&amp;L IFRS 17'!I$41,$A280,0)</f>
        <v>0</v>
      </c>
      <c r="K280" s="189">
        <f ca="1">OFFSET('P&amp;L IFRS 17'!J$40,$A280,0)+OFFSET('P&amp;L IFRS 17'!J$41,$A280,0)</f>
        <v>0</v>
      </c>
      <c r="L280" s="189">
        <f ca="1">OFFSET('P&amp;L IFRS 17'!K$40,$A280,0)+OFFSET('P&amp;L IFRS 17'!K$41,$A280,0)</f>
        <v>0</v>
      </c>
      <c r="M280" s="189">
        <f ca="1">OFFSET('P&amp;L IFRS 17'!L$40,$A280,0)+OFFSET('P&amp;L IFRS 17'!L$41,$A280,0)</f>
        <v>0</v>
      </c>
      <c r="N280" s="189">
        <f ca="1">OFFSET('P&amp;L IFRS 17'!M$40,$A280,0)+OFFSET('P&amp;L IFRS 17'!M$41,$A280,0)</f>
        <v>0</v>
      </c>
      <c r="O280" s="189">
        <f ca="1">OFFSET('P&amp;L IFRS 17'!N$40,$A280,0)+OFFSET('P&amp;L IFRS 17'!N$41,$A280,0)</f>
        <v>0</v>
      </c>
      <c r="P280" s="189">
        <f ca="1">OFFSET('P&amp;L IFRS 17'!O$40,$A280,0)+OFFSET('P&amp;L IFRS 17'!O$41,$A280,0)</f>
        <v>0</v>
      </c>
      <c r="Q280" s="92">
        <f ca="1">OFFSET('P&amp;L IFRS 17'!P$40,$A280,0)+OFFSET('P&amp;L IFRS 17'!P$41,$A280,0)</f>
        <v>0</v>
      </c>
      <c r="R280" s="45"/>
      <c r="S280" s="89"/>
    </row>
    <row r="281" spans="1:19">
      <c r="A281" s="179">
        <f>A276</f>
        <v>124</v>
      </c>
      <c r="B281" s="171"/>
      <c r="C281" s="42"/>
      <c r="D281" s="200"/>
      <c r="E281" s="211" t="s">
        <v>258</v>
      </c>
      <c r="F281" s="190">
        <v>0</v>
      </c>
      <c r="G281" s="157">
        <v>0</v>
      </c>
      <c r="H281" s="157">
        <v>0</v>
      </c>
      <c r="I281" s="157">
        <v>0</v>
      </c>
      <c r="J281" s="157">
        <v>0</v>
      </c>
      <c r="K281" s="157">
        <v>0</v>
      </c>
      <c r="L281" s="157">
        <v>0</v>
      </c>
      <c r="M281" s="157">
        <v>0</v>
      </c>
      <c r="N281" s="157">
        <v>0</v>
      </c>
      <c r="O281" s="157">
        <v>0</v>
      </c>
      <c r="P281" s="157">
        <v>0</v>
      </c>
      <c r="Q281" s="95">
        <f>SUM(F281:P281)</f>
        <v>0</v>
      </c>
      <c r="R281" s="45"/>
      <c r="S281" s="89"/>
    </row>
    <row r="282" spans="1:19">
      <c r="A282" s="180"/>
      <c r="B282" s="172"/>
      <c r="C282" s="42"/>
      <c r="D282" s="200"/>
      <c r="E282" s="211" t="s">
        <v>259</v>
      </c>
      <c r="F282" s="34">
        <f ca="1">F280-F281</f>
        <v>0</v>
      </c>
      <c r="G282" s="35">
        <f t="shared" ref="G282:P282" ca="1" si="413">G280-G281</f>
        <v>0</v>
      </c>
      <c r="H282" s="35">
        <f t="shared" ca="1" si="413"/>
        <v>0</v>
      </c>
      <c r="I282" s="35">
        <f t="shared" ca="1" si="413"/>
        <v>0</v>
      </c>
      <c r="J282" s="35">
        <f t="shared" ca="1" si="413"/>
        <v>0</v>
      </c>
      <c r="K282" s="35">
        <f t="shared" ca="1" si="413"/>
        <v>0</v>
      </c>
      <c r="L282" s="35">
        <f t="shared" ca="1" si="413"/>
        <v>0</v>
      </c>
      <c r="M282" s="35">
        <f t="shared" ca="1" si="413"/>
        <v>0</v>
      </c>
      <c r="N282" s="35">
        <f t="shared" ca="1" si="413"/>
        <v>0</v>
      </c>
      <c r="O282" s="35">
        <f t="shared" ca="1" si="413"/>
        <v>0</v>
      </c>
      <c r="P282" s="35">
        <f t="shared" ca="1" si="413"/>
        <v>0</v>
      </c>
      <c r="Q282" s="95">
        <f ca="1">SUM(F282:P282)</f>
        <v>0</v>
      </c>
      <c r="R282" s="45"/>
      <c r="S282" s="89"/>
    </row>
    <row r="283" spans="1:19">
      <c r="A283" s="180"/>
      <c r="B283" s="172"/>
      <c r="C283" s="42"/>
      <c r="D283" s="200"/>
      <c r="E283" s="211" t="s">
        <v>3</v>
      </c>
      <c r="F283" s="187" t="str">
        <f ca="1">IFERROR(F282/F281,"")</f>
        <v/>
      </c>
      <c r="G283" s="103" t="str">
        <f t="shared" ref="G283:Q283" ca="1" si="414">IFERROR(G282/G281,"")</f>
        <v/>
      </c>
      <c r="H283" s="103" t="str">
        <f t="shared" ca="1" si="414"/>
        <v/>
      </c>
      <c r="I283" s="103" t="str">
        <f t="shared" ca="1" si="414"/>
        <v/>
      </c>
      <c r="J283" s="103" t="str">
        <f t="shared" ca="1" si="414"/>
        <v/>
      </c>
      <c r="K283" s="103" t="str">
        <f t="shared" ca="1" si="414"/>
        <v/>
      </c>
      <c r="L283" s="103" t="str">
        <f t="shared" ca="1" si="414"/>
        <v/>
      </c>
      <c r="M283" s="103" t="str">
        <f t="shared" ca="1" si="414"/>
        <v/>
      </c>
      <c r="N283" s="103" t="str">
        <f t="shared" ca="1" si="414"/>
        <v/>
      </c>
      <c r="O283" s="103" t="str">
        <f t="shared" ca="1" si="414"/>
        <v/>
      </c>
      <c r="P283" s="103" t="str">
        <f t="shared" ca="1" si="414"/>
        <v/>
      </c>
      <c r="Q283" s="104" t="str">
        <f t="shared" ca="1" si="414"/>
        <v/>
      </c>
      <c r="R283" s="45"/>
      <c r="S283" s="89"/>
    </row>
    <row r="284" spans="1:19" ht="15">
      <c r="A284" s="180"/>
      <c r="B284" s="172"/>
      <c r="C284" s="42"/>
      <c r="D284" s="109" t="s">
        <v>260</v>
      </c>
      <c r="E284" s="201"/>
      <c r="F284" s="102"/>
      <c r="G284" s="102"/>
      <c r="H284" s="102"/>
      <c r="I284" s="102"/>
      <c r="J284" s="102"/>
      <c r="K284" s="102"/>
      <c r="L284" s="102"/>
      <c r="M284" s="102"/>
      <c r="N284" s="102"/>
      <c r="O284" s="102"/>
      <c r="P284" s="102"/>
      <c r="Q284" s="184"/>
      <c r="R284" s="45"/>
      <c r="S284" s="89"/>
    </row>
    <row r="285" spans="1:19">
      <c r="A285" s="179">
        <f>A280</f>
        <v>68</v>
      </c>
      <c r="B285" s="171"/>
      <c r="C285" s="42"/>
      <c r="D285" s="200"/>
      <c r="E285" s="211" t="s">
        <v>186</v>
      </c>
      <c r="F285" s="188">
        <f ca="1">OFFSET('P&amp;L IFRS 17'!E$42,$A285,0)</f>
        <v>0</v>
      </c>
      <c r="G285" s="189">
        <f ca="1">OFFSET('P&amp;L IFRS 17'!F$42,$A285,0)</f>
        <v>0</v>
      </c>
      <c r="H285" s="189">
        <f ca="1">OFFSET('P&amp;L IFRS 17'!G$42,$A285,0)</f>
        <v>0</v>
      </c>
      <c r="I285" s="189">
        <f ca="1">OFFSET('P&amp;L IFRS 17'!H$42,$A285,0)</f>
        <v>0</v>
      </c>
      <c r="J285" s="189">
        <f ca="1">OFFSET('P&amp;L IFRS 17'!I$42,$A285,0)</f>
        <v>0</v>
      </c>
      <c r="K285" s="189">
        <f ca="1">OFFSET('P&amp;L IFRS 17'!J$42,$A285,0)</f>
        <v>0</v>
      </c>
      <c r="L285" s="189">
        <f ca="1">OFFSET('P&amp;L IFRS 17'!K$42,$A285,0)</f>
        <v>0</v>
      </c>
      <c r="M285" s="189">
        <f ca="1">OFFSET('P&amp;L IFRS 17'!L$42,$A285,0)</f>
        <v>0</v>
      </c>
      <c r="N285" s="189">
        <f ca="1">OFFSET('P&amp;L IFRS 17'!M$42,$A285,0)</f>
        <v>0</v>
      </c>
      <c r="O285" s="189">
        <f ca="1">OFFSET('P&amp;L IFRS 17'!N$42,$A285,0)</f>
        <v>0</v>
      </c>
      <c r="P285" s="189">
        <f ca="1">OFFSET('P&amp;L IFRS 17'!O$42,$A285,0)</f>
        <v>0</v>
      </c>
      <c r="Q285" s="92">
        <f ca="1">OFFSET('P&amp;L IFRS 17'!P$42,$A285,0)</f>
        <v>0</v>
      </c>
      <c r="R285" s="45"/>
      <c r="S285" s="89"/>
    </row>
    <row r="286" spans="1:19">
      <c r="A286" s="179">
        <f>A281</f>
        <v>124</v>
      </c>
      <c r="B286" s="171"/>
      <c r="C286" s="42"/>
      <c r="D286" s="200"/>
      <c r="E286" s="211" t="s">
        <v>258</v>
      </c>
      <c r="F286" s="190">
        <f ca="1">OFFSET('P&amp;L IFRS 4'!F$67,$A286,0)+OFFSET('P&amp;L IFRS 4'!F$69,$A286,0)+OFFSET('P&amp;L IFRS 4'!F$70,$A286,0)</f>
        <v>0</v>
      </c>
      <c r="G286" s="157">
        <f ca="1">OFFSET('P&amp;L IFRS 4'!G$67,$A286,0)+OFFSET('P&amp;L IFRS 4'!G$69,$A286,0)+OFFSET('P&amp;L IFRS 4'!G$70,$A286,0)</f>
        <v>0</v>
      </c>
      <c r="H286" s="157">
        <f ca="1">OFFSET('P&amp;L IFRS 4'!H$67,$A286,0)+OFFSET('P&amp;L IFRS 4'!H$69,$A286,0)+OFFSET('P&amp;L IFRS 4'!H$70,$A286,0)</f>
        <v>0</v>
      </c>
      <c r="I286" s="157">
        <f ca="1">OFFSET('P&amp;L IFRS 4'!I$67,$A286,0)+OFFSET('P&amp;L IFRS 4'!I$69,$A286,0)+OFFSET('P&amp;L IFRS 4'!I$70,$A286,0)</f>
        <v>0</v>
      </c>
      <c r="J286" s="157">
        <f ca="1">OFFSET('P&amp;L IFRS 4'!J$67,$A286,0)+OFFSET('P&amp;L IFRS 4'!J$69,$A286,0)+OFFSET('P&amp;L IFRS 4'!J$70,$A286,0)</f>
        <v>0</v>
      </c>
      <c r="K286" s="157">
        <f ca="1">OFFSET('P&amp;L IFRS 4'!K$67,$A286,0)+OFFSET('P&amp;L IFRS 4'!K$69,$A286,0)+OFFSET('P&amp;L IFRS 4'!K$70,$A286,0)</f>
        <v>0</v>
      </c>
      <c r="L286" s="157">
        <f ca="1">OFFSET('P&amp;L IFRS 4'!L$67,$A286,0)+OFFSET('P&amp;L IFRS 4'!L$69,$A286,0)+OFFSET('P&amp;L IFRS 4'!L$70,$A286,0)</f>
        <v>0</v>
      </c>
      <c r="M286" s="157">
        <f ca="1">OFFSET('P&amp;L IFRS 4'!M$67,$A286,0)+OFFSET('P&amp;L IFRS 4'!M$69,$A286,0)+OFFSET('P&amp;L IFRS 4'!M$70,$A286,0)</f>
        <v>0</v>
      </c>
      <c r="N286" s="157">
        <f ca="1">OFFSET('P&amp;L IFRS 4'!N$67,$A286,0)+OFFSET('P&amp;L IFRS 4'!N$69,$A286,0)+OFFSET('P&amp;L IFRS 4'!N$70,$A286,0)</f>
        <v>0</v>
      </c>
      <c r="O286" s="157">
        <f ca="1">OFFSET('P&amp;L IFRS 4'!O$67,$A286,0)+OFFSET('P&amp;L IFRS 4'!O$69,$A286,0)+OFFSET('P&amp;L IFRS 4'!O$70,$A286,0)</f>
        <v>0</v>
      </c>
      <c r="P286" s="157">
        <f ca="1">OFFSET('P&amp;L IFRS 4'!P$67,$A286,0)+OFFSET('P&amp;L IFRS 4'!P$69,$A286,0)+OFFSET('P&amp;L IFRS 4'!P$70,$A286,0)</f>
        <v>0</v>
      </c>
      <c r="Q286" s="95">
        <f ca="1">OFFSET('P&amp;L IFRS 4'!Q$67,$A286,0)+OFFSET('P&amp;L IFRS 4'!Q$69,$A286,0)+OFFSET('P&amp;L IFRS 4'!Q$70,$A286,0)</f>
        <v>0</v>
      </c>
      <c r="R286" s="45"/>
      <c r="S286" s="89"/>
    </row>
    <row r="287" spans="1:19">
      <c r="A287" s="180"/>
      <c r="B287" s="172"/>
      <c r="C287" s="42"/>
      <c r="D287" s="200"/>
      <c r="E287" s="211" t="s">
        <v>259</v>
      </c>
      <c r="F287" s="34">
        <f ca="1">F285-F286</f>
        <v>0</v>
      </c>
      <c r="G287" s="35">
        <f t="shared" ref="G287:P287" ca="1" si="415">G285-G286</f>
        <v>0</v>
      </c>
      <c r="H287" s="35">
        <f t="shared" ca="1" si="415"/>
        <v>0</v>
      </c>
      <c r="I287" s="35">
        <f t="shared" ca="1" si="415"/>
        <v>0</v>
      </c>
      <c r="J287" s="35">
        <f t="shared" ca="1" si="415"/>
        <v>0</v>
      </c>
      <c r="K287" s="35">
        <f t="shared" ca="1" si="415"/>
        <v>0</v>
      </c>
      <c r="L287" s="35">
        <f t="shared" ca="1" si="415"/>
        <v>0</v>
      </c>
      <c r="M287" s="35">
        <f t="shared" ca="1" si="415"/>
        <v>0</v>
      </c>
      <c r="N287" s="35">
        <f t="shared" ca="1" si="415"/>
        <v>0</v>
      </c>
      <c r="O287" s="35">
        <f t="shared" ca="1" si="415"/>
        <v>0</v>
      </c>
      <c r="P287" s="35">
        <f t="shared" ca="1" si="415"/>
        <v>0</v>
      </c>
      <c r="Q287" s="95">
        <f ca="1">SUM(F287:P287)</f>
        <v>0</v>
      </c>
      <c r="R287" s="45"/>
      <c r="S287" s="89"/>
    </row>
    <row r="288" spans="1:19">
      <c r="A288" s="180"/>
      <c r="B288" s="172"/>
      <c r="C288" s="42"/>
      <c r="D288" s="200"/>
      <c r="E288" s="211" t="s">
        <v>3</v>
      </c>
      <c r="F288" s="187" t="str">
        <f ca="1">IFERROR(F287/F286,"")</f>
        <v/>
      </c>
      <c r="G288" s="103" t="str">
        <f t="shared" ref="G288:Q288" ca="1" si="416">IFERROR(G287/G286,"")</f>
        <v/>
      </c>
      <c r="H288" s="103" t="str">
        <f t="shared" ca="1" si="416"/>
        <v/>
      </c>
      <c r="I288" s="103" t="str">
        <f t="shared" ca="1" si="416"/>
        <v/>
      </c>
      <c r="J288" s="103" t="str">
        <f t="shared" ca="1" si="416"/>
        <v/>
      </c>
      <c r="K288" s="103" t="str">
        <f t="shared" ca="1" si="416"/>
        <v/>
      </c>
      <c r="L288" s="103" t="str">
        <f t="shared" ca="1" si="416"/>
        <v/>
      </c>
      <c r="M288" s="103" t="str">
        <f t="shared" ca="1" si="416"/>
        <v/>
      </c>
      <c r="N288" s="103" t="str">
        <f t="shared" ca="1" si="416"/>
        <v/>
      </c>
      <c r="O288" s="103" t="str">
        <f t="shared" ca="1" si="416"/>
        <v/>
      </c>
      <c r="P288" s="103" t="str">
        <f t="shared" ca="1" si="416"/>
        <v/>
      </c>
      <c r="Q288" s="104" t="str">
        <f t="shared" ca="1" si="416"/>
        <v/>
      </c>
      <c r="R288" s="45"/>
      <c r="S288" s="89"/>
    </row>
    <row r="289" spans="1:19" ht="15">
      <c r="A289" s="180"/>
      <c r="B289" s="172"/>
      <c r="C289" s="42"/>
      <c r="D289" s="109" t="s">
        <v>227</v>
      </c>
      <c r="E289" s="201"/>
      <c r="F289" s="102"/>
      <c r="G289" s="102"/>
      <c r="H289" s="102"/>
      <c r="I289" s="102"/>
      <c r="J289" s="102"/>
      <c r="K289" s="102"/>
      <c r="L289" s="102"/>
      <c r="M289" s="102"/>
      <c r="N289" s="102"/>
      <c r="O289" s="102"/>
      <c r="P289" s="102"/>
      <c r="Q289" s="184"/>
      <c r="R289" s="45"/>
      <c r="S289" s="89"/>
    </row>
    <row r="290" spans="1:19">
      <c r="A290" s="179">
        <f>A285</f>
        <v>68</v>
      </c>
      <c r="B290" s="171"/>
      <c r="C290" s="42"/>
      <c r="D290" s="200"/>
      <c r="E290" s="211" t="s">
        <v>186</v>
      </c>
      <c r="F290" s="188">
        <f ca="1">OFFSET('P&amp;L IFRS 17'!E$43,$A290,0)</f>
        <v>0</v>
      </c>
      <c r="G290" s="189">
        <f ca="1">OFFSET('P&amp;L IFRS 17'!F$43,$A290,0)</f>
        <v>0</v>
      </c>
      <c r="H290" s="189">
        <f ca="1">OFFSET('P&amp;L IFRS 17'!G$43,$A290,0)</f>
        <v>0</v>
      </c>
      <c r="I290" s="189">
        <f ca="1">OFFSET('P&amp;L IFRS 17'!H$43,$A290,0)</f>
        <v>0</v>
      </c>
      <c r="J290" s="189">
        <f ca="1">OFFSET('P&amp;L IFRS 17'!I$43,$A290,0)</f>
        <v>0</v>
      </c>
      <c r="K290" s="189">
        <f ca="1">OFFSET('P&amp;L IFRS 17'!J$43,$A290,0)</f>
        <v>0</v>
      </c>
      <c r="L290" s="189">
        <f ca="1">OFFSET('P&amp;L IFRS 17'!K$43,$A290,0)</f>
        <v>0</v>
      </c>
      <c r="M290" s="189">
        <f ca="1">OFFSET('P&amp;L IFRS 17'!L$43,$A290,0)</f>
        <v>0</v>
      </c>
      <c r="N290" s="189">
        <f ca="1">OFFSET('P&amp;L IFRS 17'!M$43,$A290,0)</f>
        <v>0</v>
      </c>
      <c r="O290" s="189">
        <f ca="1">OFFSET('P&amp;L IFRS 17'!N$43,$A290,0)</f>
        <v>0</v>
      </c>
      <c r="P290" s="189">
        <f ca="1">OFFSET('P&amp;L IFRS 17'!O$43,$A290,0)</f>
        <v>0</v>
      </c>
      <c r="Q290" s="92">
        <f ca="1">OFFSET('P&amp;L IFRS 17'!P$43,$A290,0)</f>
        <v>0</v>
      </c>
      <c r="R290" s="45"/>
      <c r="S290" s="89"/>
    </row>
    <row r="291" spans="1:19">
      <c r="A291" s="179">
        <f>A286</f>
        <v>124</v>
      </c>
      <c r="B291" s="171"/>
      <c r="C291" s="42"/>
      <c r="D291" s="200"/>
      <c r="E291" s="211" t="s">
        <v>258</v>
      </c>
      <c r="F291" s="190">
        <f ca="1">OFFSET('P&amp;L IFRS 4'!F$71,$A291,0)</f>
        <v>0</v>
      </c>
      <c r="G291" s="157">
        <f ca="1">OFFSET('P&amp;L IFRS 4'!G$71,$A291,0)</f>
        <v>0</v>
      </c>
      <c r="H291" s="157">
        <f ca="1">OFFSET('P&amp;L IFRS 4'!H$71,$A291,0)</f>
        <v>0</v>
      </c>
      <c r="I291" s="157">
        <f ca="1">OFFSET('P&amp;L IFRS 4'!I$71,$A291,0)</f>
        <v>0</v>
      </c>
      <c r="J291" s="157">
        <f ca="1">OFFSET('P&amp;L IFRS 4'!J$71,$A291,0)</f>
        <v>0</v>
      </c>
      <c r="K291" s="157">
        <f ca="1">OFFSET('P&amp;L IFRS 4'!K$71,$A291,0)</f>
        <v>0</v>
      </c>
      <c r="L291" s="157">
        <f ca="1">OFFSET('P&amp;L IFRS 4'!L$71,$A291,0)</f>
        <v>0</v>
      </c>
      <c r="M291" s="157">
        <f ca="1">OFFSET('P&amp;L IFRS 4'!M$71,$A291,0)</f>
        <v>0</v>
      </c>
      <c r="N291" s="157">
        <f ca="1">OFFSET('P&amp;L IFRS 4'!N$71,$A291,0)</f>
        <v>0</v>
      </c>
      <c r="O291" s="157">
        <f ca="1">OFFSET('P&amp;L IFRS 4'!O$71,$A291,0)</f>
        <v>0</v>
      </c>
      <c r="P291" s="157">
        <f ca="1">OFFSET('P&amp;L IFRS 4'!P$71,$A291,0)</f>
        <v>0</v>
      </c>
      <c r="Q291" s="95">
        <f ca="1">OFFSET('P&amp;L IFRS 4'!Q$71,$A291,0)</f>
        <v>0</v>
      </c>
      <c r="R291" s="45"/>
      <c r="S291" s="89"/>
    </row>
    <row r="292" spans="1:19">
      <c r="A292" s="180"/>
      <c r="B292" s="172"/>
      <c r="C292" s="42"/>
      <c r="D292" s="200"/>
      <c r="E292" s="211" t="s">
        <v>259</v>
      </c>
      <c r="F292" s="34">
        <f ca="1">F290-F291</f>
        <v>0</v>
      </c>
      <c r="G292" s="35">
        <f t="shared" ref="G292:P292" ca="1" si="417">G290-G291</f>
        <v>0</v>
      </c>
      <c r="H292" s="35">
        <f t="shared" ca="1" si="417"/>
        <v>0</v>
      </c>
      <c r="I292" s="35">
        <f t="shared" ca="1" si="417"/>
        <v>0</v>
      </c>
      <c r="J292" s="35">
        <f t="shared" ca="1" si="417"/>
        <v>0</v>
      </c>
      <c r="K292" s="35">
        <f t="shared" ca="1" si="417"/>
        <v>0</v>
      </c>
      <c r="L292" s="35">
        <f t="shared" ca="1" si="417"/>
        <v>0</v>
      </c>
      <c r="M292" s="35">
        <f t="shared" ca="1" si="417"/>
        <v>0</v>
      </c>
      <c r="N292" s="35">
        <f t="shared" ca="1" si="417"/>
        <v>0</v>
      </c>
      <c r="O292" s="35">
        <f t="shared" ca="1" si="417"/>
        <v>0</v>
      </c>
      <c r="P292" s="35">
        <f t="shared" ca="1" si="417"/>
        <v>0</v>
      </c>
      <c r="Q292" s="95">
        <f ca="1">SUM(F292:P292)</f>
        <v>0</v>
      </c>
      <c r="R292" s="45"/>
      <c r="S292" s="89"/>
    </row>
    <row r="293" spans="1:19">
      <c r="A293" s="180"/>
      <c r="B293" s="172"/>
      <c r="C293" s="42"/>
      <c r="D293" s="200"/>
      <c r="E293" s="211" t="s">
        <v>3</v>
      </c>
      <c r="F293" s="187" t="str">
        <f ca="1">IFERROR(F292/F291,"")</f>
        <v/>
      </c>
      <c r="G293" s="103" t="str">
        <f t="shared" ref="G293:Q293" ca="1" si="418">IFERROR(G292/G291,"")</f>
        <v/>
      </c>
      <c r="H293" s="103" t="str">
        <f t="shared" ca="1" si="418"/>
        <v/>
      </c>
      <c r="I293" s="103" t="str">
        <f t="shared" ca="1" si="418"/>
        <v/>
      </c>
      <c r="J293" s="103" t="str">
        <f t="shared" ca="1" si="418"/>
        <v/>
      </c>
      <c r="K293" s="103" t="str">
        <f t="shared" ca="1" si="418"/>
        <v/>
      </c>
      <c r="L293" s="103" t="str">
        <f t="shared" ca="1" si="418"/>
        <v/>
      </c>
      <c r="M293" s="103" t="str">
        <f t="shared" ca="1" si="418"/>
        <v/>
      </c>
      <c r="N293" s="103" t="str">
        <f t="shared" ca="1" si="418"/>
        <v/>
      </c>
      <c r="O293" s="103" t="str">
        <f t="shared" ca="1" si="418"/>
        <v/>
      </c>
      <c r="P293" s="103" t="str">
        <f t="shared" ca="1" si="418"/>
        <v/>
      </c>
      <c r="Q293" s="104" t="str">
        <f t="shared" ca="1" si="418"/>
        <v/>
      </c>
      <c r="R293" s="45"/>
      <c r="S293" s="89"/>
    </row>
    <row r="294" spans="1:19" ht="15">
      <c r="A294" s="180"/>
      <c r="B294" s="172"/>
      <c r="C294" s="42"/>
      <c r="D294" s="109" t="s">
        <v>10</v>
      </c>
      <c r="E294" s="201"/>
      <c r="F294" s="102"/>
      <c r="G294" s="102"/>
      <c r="H294" s="102"/>
      <c r="I294" s="102"/>
      <c r="J294" s="102"/>
      <c r="K294" s="102"/>
      <c r="L294" s="102"/>
      <c r="M294" s="102"/>
      <c r="N294" s="102"/>
      <c r="O294" s="102"/>
      <c r="P294" s="102"/>
      <c r="Q294" s="184"/>
      <c r="R294" s="45"/>
      <c r="S294" s="89"/>
    </row>
    <row r="295" spans="1:19">
      <c r="A295" s="180"/>
      <c r="B295" s="172"/>
      <c r="C295" s="42"/>
      <c r="D295" s="200"/>
      <c r="E295" s="211" t="s">
        <v>186</v>
      </c>
      <c r="F295" s="32">
        <f ca="1">F260+F265+F270+F275+F280+F285+F290</f>
        <v>0</v>
      </c>
      <c r="G295" s="33">
        <f t="shared" ref="G295:Q295" ca="1" si="419">G260+G265+G270+G275+G280+G285+G290</f>
        <v>0</v>
      </c>
      <c r="H295" s="33">
        <f t="shared" ca="1" si="419"/>
        <v>0</v>
      </c>
      <c r="I295" s="33">
        <f t="shared" ca="1" si="419"/>
        <v>0</v>
      </c>
      <c r="J295" s="33">
        <f t="shared" ca="1" si="419"/>
        <v>0</v>
      </c>
      <c r="K295" s="33">
        <f t="shared" ca="1" si="419"/>
        <v>0</v>
      </c>
      <c r="L295" s="33">
        <f t="shared" ca="1" si="419"/>
        <v>0</v>
      </c>
      <c r="M295" s="33">
        <f t="shared" ca="1" si="419"/>
        <v>0</v>
      </c>
      <c r="N295" s="33">
        <f t="shared" ca="1" si="419"/>
        <v>0</v>
      </c>
      <c r="O295" s="33">
        <f t="shared" ca="1" si="419"/>
        <v>0</v>
      </c>
      <c r="P295" s="33">
        <f t="shared" ca="1" si="419"/>
        <v>0</v>
      </c>
      <c r="Q295" s="92">
        <f t="shared" ca="1" si="419"/>
        <v>0</v>
      </c>
      <c r="R295" s="45"/>
      <c r="S295" s="89"/>
    </row>
    <row r="296" spans="1:19">
      <c r="A296" s="180"/>
      <c r="B296" s="172"/>
      <c r="C296" s="42"/>
      <c r="D296" s="200"/>
      <c r="E296" s="211" t="s">
        <v>258</v>
      </c>
      <c r="F296" s="34">
        <f ca="1">F261+F266+F271+F276+F281+F286+F291</f>
        <v>0</v>
      </c>
      <c r="G296" s="35">
        <f t="shared" ref="G296:Q296" ca="1" si="420">G261+G266+G271+G276+G281+G286+G291</f>
        <v>0</v>
      </c>
      <c r="H296" s="35">
        <f t="shared" ca="1" si="420"/>
        <v>0</v>
      </c>
      <c r="I296" s="35">
        <f t="shared" ca="1" si="420"/>
        <v>0</v>
      </c>
      <c r="J296" s="35">
        <f t="shared" ca="1" si="420"/>
        <v>0</v>
      </c>
      <c r="K296" s="35">
        <f t="shared" ca="1" si="420"/>
        <v>0</v>
      </c>
      <c r="L296" s="35">
        <f t="shared" ca="1" si="420"/>
        <v>0</v>
      </c>
      <c r="M296" s="35">
        <f t="shared" ca="1" si="420"/>
        <v>0</v>
      </c>
      <c r="N296" s="35">
        <f t="shared" ca="1" si="420"/>
        <v>0</v>
      </c>
      <c r="O296" s="35">
        <f t="shared" ca="1" si="420"/>
        <v>0</v>
      </c>
      <c r="P296" s="35">
        <f t="shared" ca="1" si="420"/>
        <v>0</v>
      </c>
      <c r="Q296" s="95">
        <f t="shared" ca="1" si="420"/>
        <v>0</v>
      </c>
      <c r="R296" s="45"/>
      <c r="S296" s="89"/>
    </row>
    <row r="297" spans="1:19">
      <c r="A297" s="180"/>
      <c r="B297" s="172"/>
      <c r="C297" s="96"/>
      <c r="D297" s="200"/>
      <c r="E297" s="211" t="s">
        <v>259</v>
      </c>
      <c r="F297" s="34">
        <f ca="1">F295-F296</f>
        <v>0</v>
      </c>
      <c r="G297" s="35">
        <f t="shared" ref="G297:P297" ca="1" si="421">G295-G296</f>
        <v>0</v>
      </c>
      <c r="H297" s="35">
        <f t="shared" ca="1" si="421"/>
        <v>0</v>
      </c>
      <c r="I297" s="35">
        <f t="shared" ca="1" si="421"/>
        <v>0</v>
      </c>
      <c r="J297" s="35">
        <f t="shared" ca="1" si="421"/>
        <v>0</v>
      </c>
      <c r="K297" s="35">
        <f t="shared" ca="1" si="421"/>
        <v>0</v>
      </c>
      <c r="L297" s="35">
        <f t="shared" ca="1" si="421"/>
        <v>0</v>
      </c>
      <c r="M297" s="35">
        <f t="shared" ca="1" si="421"/>
        <v>0</v>
      </c>
      <c r="N297" s="35">
        <f t="shared" ca="1" si="421"/>
        <v>0</v>
      </c>
      <c r="O297" s="35">
        <f t="shared" ca="1" si="421"/>
        <v>0</v>
      </c>
      <c r="P297" s="35">
        <f t="shared" ca="1" si="421"/>
        <v>0</v>
      </c>
      <c r="Q297" s="95">
        <f ca="1">SUM(F297:P297)</f>
        <v>0</v>
      </c>
      <c r="R297" s="97"/>
      <c r="S297" s="89"/>
    </row>
    <row r="298" spans="1:19">
      <c r="A298" s="180"/>
      <c r="B298" s="172"/>
      <c r="C298" s="42"/>
      <c r="D298" s="202"/>
      <c r="E298" s="212" t="s">
        <v>3</v>
      </c>
      <c r="F298" s="187" t="str">
        <f ca="1">IFERROR(F297/F296,"")</f>
        <v/>
      </c>
      <c r="G298" s="103" t="str">
        <f t="shared" ref="G298:Q298" ca="1" si="422">IFERROR(G297/G296,"")</f>
        <v/>
      </c>
      <c r="H298" s="103" t="str">
        <f t="shared" ca="1" si="422"/>
        <v/>
      </c>
      <c r="I298" s="103" t="str">
        <f t="shared" ca="1" si="422"/>
        <v/>
      </c>
      <c r="J298" s="103" t="str">
        <f t="shared" ca="1" si="422"/>
        <v/>
      </c>
      <c r="K298" s="103" t="str">
        <f t="shared" ca="1" si="422"/>
        <v/>
      </c>
      <c r="L298" s="103" t="str">
        <f t="shared" ca="1" si="422"/>
        <v/>
      </c>
      <c r="M298" s="103" t="str">
        <f t="shared" ca="1" si="422"/>
        <v/>
      </c>
      <c r="N298" s="103" t="str">
        <f t="shared" ca="1" si="422"/>
        <v/>
      </c>
      <c r="O298" s="103" t="str">
        <f t="shared" ca="1" si="422"/>
        <v/>
      </c>
      <c r="P298" s="103" t="str">
        <f t="shared" ca="1" si="422"/>
        <v/>
      </c>
      <c r="Q298" s="104" t="str">
        <f t="shared" ca="1" si="422"/>
        <v/>
      </c>
      <c r="R298" s="45"/>
      <c r="S298" s="89"/>
    </row>
    <row r="299" spans="1:19">
      <c r="A299" s="180"/>
      <c r="B299" s="172">
        <v>0</v>
      </c>
      <c r="C299" s="42"/>
      <c r="D299" s="14"/>
      <c r="E299" s="90"/>
      <c r="F299" s="90"/>
      <c r="G299" s="90"/>
      <c r="H299" s="90"/>
      <c r="I299" s="90"/>
      <c r="J299" s="90"/>
      <c r="K299" s="90"/>
      <c r="L299" s="90"/>
      <c r="M299" s="90"/>
      <c r="N299" s="90"/>
      <c r="O299" s="90"/>
      <c r="P299" s="90"/>
      <c r="Q299" s="93"/>
      <c r="R299" s="45"/>
      <c r="S299" s="89"/>
    </row>
    <row r="300" spans="1:19" ht="6.75" customHeight="1">
      <c r="A300" s="180"/>
      <c r="B300" s="172">
        <v>0</v>
      </c>
      <c r="C300" s="50"/>
      <c r="D300" s="51"/>
      <c r="E300" s="51"/>
      <c r="F300" s="51"/>
      <c r="G300" s="51"/>
      <c r="H300" s="51"/>
      <c r="I300" s="51"/>
      <c r="J300" s="51"/>
      <c r="K300" s="51"/>
      <c r="L300" s="51"/>
      <c r="M300" s="51"/>
      <c r="N300" s="51"/>
      <c r="O300" s="51"/>
      <c r="P300" s="51"/>
      <c r="Q300" s="51"/>
      <c r="R300" s="53"/>
      <c r="S300" s="89"/>
    </row>
    <row r="301" spans="1:19">
      <c r="A301" s="180"/>
      <c r="B301" s="172">
        <v>0</v>
      </c>
      <c r="C301" s="96"/>
      <c r="D301" s="90"/>
      <c r="E301" s="105"/>
      <c r="F301" s="106"/>
      <c r="G301" s="106"/>
      <c r="H301" s="106"/>
      <c r="I301" s="106"/>
      <c r="J301" s="106"/>
      <c r="K301" s="106"/>
      <c r="L301" s="106"/>
      <c r="M301" s="106"/>
      <c r="N301" s="106"/>
      <c r="O301" s="106"/>
      <c r="P301" s="106"/>
      <c r="Q301" s="106"/>
      <c r="R301" s="97"/>
      <c r="S301" s="89"/>
    </row>
    <row r="302" spans="1:19" ht="15">
      <c r="A302" s="180"/>
      <c r="B302" s="172">
        <v>0</v>
      </c>
      <c r="C302" s="42"/>
      <c r="D302" s="77" t="s">
        <v>263</v>
      </c>
      <c r="E302" s="79"/>
      <c r="F302" s="289">
        <f>INFO!$E$38</f>
        <v>0</v>
      </c>
      <c r="G302" s="290"/>
      <c r="H302" s="289">
        <f>INFO!$G$38</f>
        <v>0</v>
      </c>
      <c r="I302" s="291"/>
      <c r="J302" s="291"/>
      <c r="K302" s="291"/>
      <c r="L302" s="291"/>
      <c r="M302" s="291"/>
      <c r="N302" s="291"/>
      <c r="O302" s="291"/>
      <c r="P302" s="291"/>
      <c r="Q302" s="290"/>
      <c r="R302" s="45"/>
      <c r="S302" s="89"/>
    </row>
    <row r="303" spans="1:19" ht="15">
      <c r="A303" s="180"/>
      <c r="B303" s="172">
        <v>0</v>
      </c>
      <c r="C303" s="42"/>
      <c r="D303" s="77" t="s">
        <v>181</v>
      </c>
      <c r="E303" s="79"/>
      <c r="F303" s="85" t="s">
        <v>182</v>
      </c>
      <c r="G303" s="141">
        <f>INFO!$F$39</f>
        <v>0</v>
      </c>
      <c r="H303" s="85" t="s">
        <v>183</v>
      </c>
      <c r="I303" s="141">
        <f>INFO!$H$39</f>
        <v>0</v>
      </c>
      <c r="J303" s="86"/>
      <c r="K303" s="87"/>
      <c r="L303" s="87"/>
      <c r="M303" s="87"/>
      <c r="N303" s="87"/>
      <c r="O303" s="87"/>
      <c r="P303" s="87"/>
      <c r="Q303" s="88"/>
      <c r="R303" s="45"/>
      <c r="S303" s="89"/>
    </row>
    <row r="304" spans="1:19" ht="15">
      <c r="A304" s="180"/>
      <c r="B304" s="172">
        <v>0</v>
      </c>
      <c r="C304" s="42"/>
      <c r="D304" s="195" t="s">
        <v>334</v>
      </c>
      <c r="E304" s="195"/>
      <c r="F304" s="195"/>
      <c r="G304" s="195"/>
      <c r="H304" s="195"/>
      <c r="I304" s="195"/>
      <c r="J304" s="195"/>
      <c r="K304" s="195"/>
      <c r="L304" s="195"/>
      <c r="M304" s="195"/>
      <c r="N304" s="195"/>
      <c r="O304" s="195"/>
      <c r="P304" s="195"/>
      <c r="Q304" s="196"/>
      <c r="R304" s="45"/>
      <c r="S304" s="89"/>
    </row>
    <row r="305" spans="1:19" ht="15">
      <c r="A305" s="180"/>
      <c r="B305" s="172">
        <v>0</v>
      </c>
      <c r="C305" s="42"/>
      <c r="D305" s="204" t="s">
        <v>254</v>
      </c>
      <c r="E305" s="204"/>
      <c r="F305" s="195"/>
      <c r="G305" s="195"/>
      <c r="H305" s="195"/>
      <c r="I305" s="195"/>
      <c r="J305" s="195"/>
      <c r="K305" s="195"/>
      <c r="L305" s="195"/>
      <c r="M305" s="195"/>
      <c r="N305" s="195"/>
      <c r="O305" s="195"/>
      <c r="P305" s="195"/>
      <c r="Q305" s="196"/>
      <c r="R305" s="45"/>
      <c r="S305" s="89"/>
    </row>
    <row r="306" spans="1:19" ht="15">
      <c r="A306" s="176"/>
      <c r="B306" s="107"/>
      <c r="C306" s="42"/>
      <c r="D306" s="14"/>
      <c r="E306" s="31"/>
      <c r="F306" s="28">
        <v>2018</v>
      </c>
      <c r="G306" s="28">
        <f>F306+1</f>
        <v>2019</v>
      </c>
      <c r="H306" s="28">
        <f>G306+1</f>
        <v>2020</v>
      </c>
      <c r="I306" s="28">
        <f>H306+1</f>
        <v>2021</v>
      </c>
      <c r="J306" s="28">
        <f>I306+1</f>
        <v>2022</v>
      </c>
      <c r="K306" s="28">
        <f t="shared" ref="K306" si="423">J306+1</f>
        <v>2023</v>
      </c>
      <c r="L306" s="28">
        <f t="shared" ref="L306" si="424">K306+1</f>
        <v>2024</v>
      </c>
      <c r="M306" s="28">
        <f t="shared" ref="M306" si="425">L306+1</f>
        <v>2025</v>
      </c>
      <c r="N306" s="28">
        <f t="shared" ref="N306" si="426">M306+1</f>
        <v>2026</v>
      </c>
      <c r="O306" s="28">
        <f t="shared" ref="O306" si="427">N306+1</f>
        <v>2027</v>
      </c>
      <c r="P306" s="112" t="s">
        <v>328</v>
      </c>
      <c r="Q306" s="91" t="s">
        <v>255</v>
      </c>
      <c r="R306" s="45"/>
      <c r="S306" s="89"/>
    </row>
    <row r="307" spans="1:19" ht="15">
      <c r="A307" s="176"/>
      <c r="B307" s="107"/>
      <c r="C307" s="42"/>
      <c r="D307" s="203" t="s">
        <v>211</v>
      </c>
      <c r="E307" s="199"/>
      <c r="F307" s="101"/>
      <c r="G307" s="101"/>
      <c r="H307" s="101"/>
      <c r="I307" s="101"/>
      <c r="J307" s="101"/>
      <c r="K307" s="101"/>
      <c r="L307" s="101"/>
      <c r="M307" s="101"/>
      <c r="N307" s="101"/>
      <c r="O307" s="101"/>
      <c r="P307" s="101"/>
      <c r="Q307" s="183"/>
      <c r="R307" s="45"/>
      <c r="S307" s="89"/>
    </row>
    <row r="308" spans="1:19">
      <c r="A308" s="178">
        <f>A260+17</f>
        <v>85</v>
      </c>
      <c r="B308" s="170"/>
      <c r="C308" s="42"/>
      <c r="D308" s="200"/>
      <c r="E308" s="211" t="s">
        <v>186</v>
      </c>
      <c r="F308" s="185">
        <f ca="1">OFFSET('P&amp;L IFRS 17'!E$36,$A308,0)</f>
        <v>0</v>
      </c>
      <c r="G308" s="158">
        <f ca="1">OFFSET('P&amp;L IFRS 17'!F$36,$A308,0)</f>
        <v>0</v>
      </c>
      <c r="H308" s="158">
        <f ca="1">OFFSET('P&amp;L IFRS 17'!G$36,$A308,0)</f>
        <v>0</v>
      </c>
      <c r="I308" s="158">
        <f ca="1">OFFSET('P&amp;L IFRS 17'!H$36,$A308,0)</f>
        <v>0</v>
      </c>
      <c r="J308" s="158">
        <f ca="1">OFFSET('P&amp;L IFRS 17'!I$36,$A308,0)</f>
        <v>0</v>
      </c>
      <c r="K308" s="158">
        <f ca="1">OFFSET('P&amp;L IFRS 17'!J$36,$A308,0)</f>
        <v>0</v>
      </c>
      <c r="L308" s="158">
        <f ca="1">OFFSET('P&amp;L IFRS 17'!K$36,$A308,0)</f>
        <v>0</v>
      </c>
      <c r="M308" s="158">
        <f ca="1">OFFSET('P&amp;L IFRS 17'!L$36,$A308,0)</f>
        <v>0</v>
      </c>
      <c r="N308" s="158">
        <f ca="1">OFFSET('P&amp;L IFRS 17'!M$36,$A308,0)</f>
        <v>0</v>
      </c>
      <c r="O308" s="158">
        <f ca="1">OFFSET('P&amp;L IFRS 17'!N$36,$A308,0)</f>
        <v>0</v>
      </c>
      <c r="P308" s="158">
        <f ca="1">OFFSET('P&amp;L IFRS 17'!O$36,$A308,0)</f>
        <v>0</v>
      </c>
      <c r="Q308" s="92">
        <f ca="1">OFFSET('P&amp;L IFRS 17'!P$36,$A308,0)</f>
        <v>0</v>
      </c>
      <c r="R308" s="45"/>
      <c r="S308" s="89"/>
    </row>
    <row r="309" spans="1:19">
      <c r="A309" s="178">
        <f>A261+31</f>
        <v>155</v>
      </c>
      <c r="B309" s="170"/>
      <c r="C309" s="42"/>
      <c r="D309" s="200"/>
      <c r="E309" s="211" t="s">
        <v>258</v>
      </c>
      <c r="F309" s="186">
        <f ca="1">OFFSET('P&amp;L IFRS 4'!F$50,$A309,0)+OFFSET('P&amp;L IFRS 4'!F$53,$A309,0)</f>
        <v>0</v>
      </c>
      <c r="G309" s="156">
        <f ca="1">OFFSET('P&amp;L IFRS 4'!G$50,$A309,0)+OFFSET('P&amp;L IFRS 4'!G$53,$A309,0)</f>
        <v>0</v>
      </c>
      <c r="H309" s="156">
        <f ca="1">OFFSET('P&amp;L IFRS 4'!H$50,$A309,0)+OFFSET('P&amp;L IFRS 4'!H$53,$A309,0)</f>
        <v>0</v>
      </c>
      <c r="I309" s="156">
        <f ca="1">OFFSET('P&amp;L IFRS 4'!I$50,$A309,0)+OFFSET('P&amp;L IFRS 4'!I$53,$A309,0)</f>
        <v>0</v>
      </c>
      <c r="J309" s="156">
        <f ca="1">OFFSET('P&amp;L IFRS 4'!J$50,$A309,0)+OFFSET('P&amp;L IFRS 4'!J$53,$A309,0)</f>
        <v>0</v>
      </c>
      <c r="K309" s="156">
        <f ca="1">OFFSET('P&amp;L IFRS 4'!K$50,$A309,0)+OFFSET('P&amp;L IFRS 4'!K$53,$A309,0)</f>
        <v>0</v>
      </c>
      <c r="L309" s="156">
        <f ca="1">OFFSET('P&amp;L IFRS 4'!L$50,$A309,0)+OFFSET('P&amp;L IFRS 4'!L$53,$A309,0)</f>
        <v>0</v>
      </c>
      <c r="M309" s="156">
        <f ca="1">OFFSET('P&amp;L IFRS 4'!M$50,$A309,0)+OFFSET('P&amp;L IFRS 4'!M$53,$A309,0)</f>
        <v>0</v>
      </c>
      <c r="N309" s="156">
        <f ca="1">OFFSET('P&amp;L IFRS 4'!N$50,$A309,0)+OFFSET('P&amp;L IFRS 4'!N$53,$A309,0)</f>
        <v>0</v>
      </c>
      <c r="O309" s="156">
        <f ca="1">OFFSET('P&amp;L IFRS 4'!O$50,$A309,0)+OFFSET('P&amp;L IFRS 4'!O$53,$A309,0)</f>
        <v>0</v>
      </c>
      <c r="P309" s="156">
        <f ca="1">OFFSET('P&amp;L IFRS 4'!P$50,$A309,0)+OFFSET('P&amp;L IFRS 4'!P$53,$A309,0)</f>
        <v>0</v>
      </c>
      <c r="Q309" s="95">
        <f ca="1">OFFSET('P&amp;L IFRS 4'!Q$50,$A309,0)+OFFSET('P&amp;L IFRS 4'!Q$53,$A309,0)</f>
        <v>0</v>
      </c>
      <c r="R309" s="45"/>
      <c r="S309" s="89"/>
    </row>
    <row r="310" spans="1:19">
      <c r="A310" s="178"/>
      <c r="B310" s="170"/>
      <c r="C310" s="42"/>
      <c r="D310" s="200"/>
      <c r="E310" s="211" t="s">
        <v>259</v>
      </c>
      <c r="F310" s="34">
        <f ca="1">F308-F309</f>
        <v>0</v>
      </c>
      <c r="G310" s="35">
        <f t="shared" ref="G310:P310" ca="1" si="428">G308-G309</f>
        <v>0</v>
      </c>
      <c r="H310" s="35">
        <f t="shared" ca="1" si="428"/>
        <v>0</v>
      </c>
      <c r="I310" s="35">
        <f t="shared" ca="1" si="428"/>
        <v>0</v>
      </c>
      <c r="J310" s="35">
        <f t="shared" ca="1" si="428"/>
        <v>0</v>
      </c>
      <c r="K310" s="35">
        <f t="shared" ca="1" si="428"/>
        <v>0</v>
      </c>
      <c r="L310" s="35">
        <f t="shared" ca="1" si="428"/>
        <v>0</v>
      </c>
      <c r="M310" s="35">
        <f t="shared" ca="1" si="428"/>
        <v>0</v>
      </c>
      <c r="N310" s="35">
        <f t="shared" ca="1" si="428"/>
        <v>0</v>
      </c>
      <c r="O310" s="35">
        <f t="shared" ca="1" si="428"/>
        <v>0</v>
      </c>
      <c r="P310" s="35">
        <f t="shared" ca="1" si="428"/>
        <v>0</v>
      </c>
      <c r="Q310" s="95">
        <f ca="1">SUM(F310:P310)</f>
        <v>0</v>
      </c>
      <c r="R310" s="45"/>
      <c r="S310" s="89"/>
    </row>
    <row r="311" spans="1:19">
      <c r="A311" s="178"/>
      <c r="B311" s="170"/>
      <c r="C311" s="42"/>
      <c r="D311" s="200"/>
      <c r="E311" s="211" t="s">
        <v>3</v>
      </c>
      <c r="F311" s="187" t="str">
        <f ca="1">IFERROR(F310/F309,"")</f>
        <v/>
      </c>
      <c r="G311" s="103" t="str">
        <f t="shared" ref="G311:Q311" ca="1" si="429">IFERROR(G310/G309,"")</f>
        <v/>
      </c>
      <c r="H311" s="103" t="str">
        <f t="shared" ca="1" si="429"/>
        <v/>
      </c>
      <c r="I311" s="103" t="str">
        <f t="shared" ca="1" si="429"/>
        <v/>
      </c>
      <c r="J311" s="103" t="str">
        <f t="shared" ca="1" si="429"/>
        <v/>
      </c>
      <c r="K311" s="103" t="str">
        <f t="shared" ca="1" si="429"/>
        <v/>
      </c>
      <c r="L311" s="103" t="str">
        <f t="shared" ca="1" si="429"/>
        <v/>
      </c>
      <c r="M311" s="103" t="str">
        <f t="shared" ca="1" si="429"/>
        <v/>
      </c>
      <c r="N311" s="103" t="str">
        <f t="shared" ca="1" si="429"/>
        <v/>
      </c>
      <c r="O311" s="103" t="str">
        <f t="shared" ca="1" si="429"/>
        <v/>
      </c>
      <c r="P311" s="103" t="str">
        <f t="shared" ca="1" si="429"/>
        <v/>
      </c>
      <c r="Q311" s="104" t="str">
        <f t="shared" ca="1" si="429"/>
        <v/>
      </c>
      <c r="R311" s="45"/>
      <c r="S311" s="89"/>
    </row>
    <row r="312" spans="1:19" ht="15">
      <c r="A312" s="178"/>
      <c r="B312" s="170"/>
      <c r="C312" s="42"/>
      <c r="D312" s="109" t="s">
        <v>214</v>
      </c>
      <c r="E312" s="201"/>
      <c r="F312" s="102"/>
      <c r="G312" s="102"/>
      <c r="H312" s="102"/>
      <c r="I312" s="102"/>
      <c r="J312" s="102"/>
      <c r="K312" s="102"/>
      <c r="L312" s="102"/>
      <c r="M312" s="102"/>
      <c r="N312" s="102"/>
      <c r="O312" s="102"/>
      <c r="P312" s="102"/>
      <c r="Q312" s="184"/>
      <c r="R312" s="45"/>
      <c r="S312" s="89"/>
    </row>
    <row r="313" spans="1:19">
      <c r="A313" s="179">
        <f>A308</f>
        <v>85</v>
      </c>
      <c r="B313" s="171"/>
      <c r="C313" s="42"/>
      <c r="D313" s="200"/>
      <c r="E313" s="211" t="s">
        <v>186</v>
      </c>
      <c r="F313" s="185">
        <f ca="1">OFFSET('P&amp;L IFRS 17'!E$37,$A313,0)</f>
        <v>0</v>
      </c>
      <c r="G313" s="158">
        <f ca="1">OFFSET('P&amp;L IFRS 17'!F$37,$A313,0)</f>
        <v>0</v>
      </c>
      <c r="H313" s="158">
        <f ca="1">OFFSET('P&amp;L IFRS 17'!G$37,$A313,0)</f>
        <v>0</v>
      </c>
      <c r="I313" s="158">
        <f ca="1">OFFSET('P&amp;L IFRS 17'!H$37,$A313,0)</f>
        <v>0</v>
      </c>
      <c r="J313" s="158">
        <f ca="1">OFFSET('P&amp;L IFRS 17'!I$37,$A313,0)</f>
        <v>0</v>
      </c>
      <c r="K313" s="158">
        <f ca="1">OFFSET('P&amp;L IFRS 17'!J$37,$A313,0)</f>
        <v>0</v>
      </c>
      <c r="L313" s="158">
        <f ca="1">OFFSET('P&amp;L IFRS 17'!K$37,$A313,0)</f>
        <v>0</v>
      </c>
      <c r="M313" s="158">
        <f ca="1">OFFSET('P&amp;L IFRS 17'!L$37,$A313,0)</f>
        <v>0</v>
      </c>
      <c r="N313" s="158">
        <f ca="1">OFFSET('P&amp;L IFRS 17'!M$37,$A313,0)</f>
        <v>0</v>
      </c>
      <c r="O313" s="158">
        <f ca="1">OFFSET('P&amp;L IFRS 17'!N$37,$A313,0)</f>
        <v>0</v>
      </c>
      <c r="P313" s="158">
        <f ca="1">OFFSET('P&amp;L IFRS 17'!O$37,$A313,0)</f>
        <v>0</v>
      </c>
      <c r="Q313" s="92">
        <f ca="1">OFFSET('P&amp;L IFRS 17'!P$37,$A313,0)</f>
        <v>0</v>
      </c>
      <c r="R313" s="45"/>
      <c r="S313" s="89"/>
    </row>
    <row r="314" spans="1:19">
      <c r="A314" s="179">
        <f>A309</f>
        <v>155</v>
      </c>
      <c r="B314" s="171"/>
      <c r="C314" s="42"/>
      <c r="D314" s="200"/>
      <c r="E314" s="211" t="s">
        <v>258</v>
      </c>
      <c r="F314" s="186">
        <f ca="1">OFFSET('P&amp;L IFRS 4'!F$56,$A314,0)+OFFSET('P&amp;L IFRS 4'!F$59,$A314,0)+OFFSET('P&amp;L IFRS 4'!F$62,$A314,0)+OFFSET('P&amp;L IFRS 4'!F$64,$A314,0)</f>
        <v>0</v>
      </c>
      <c r="G314" s="156">
        <f ca="1">OFFSET('P&amp;L IFRS 4'!G$56,$A314,0)+OFFSET('P&amp;L IFRS 4'!G$59,$A314,0)+OFFSET('P&amp;L IFRS 4'!G$62,$A314,0)+OFFSET('P&amp;L IFRS 4'!G$64,$A314,0)</f>
        <v>0</v>
      </c>
      <c r="H314" s="156">
        <f ca="1">OFFSET('P&amp;L IFRS 4'!H$56,$A314,0)+OFFSET('P&amp;L IFRS 4'!H$59,$A314,0)+OFFSET('P&amp;L IFRS 4'!H$62,$A314,0)+OFFSET('P&amp;L IFRS 4'!H$64,$A314,0)</f>
        <v>0</v>
      </c>
      <c r="I314" s="156">
        <f ca="1">OFFSET('P&amp;L IFRS 4'!I$56,$A314,0)+OFFSET('P&amp;L IFRS 4'!I$59,$A314,0)+OFFSET('P&amp;L IFRS 4'!I$62,$A314,0)+OFFSET('P&amp;L IFRS 4'!I$64,$A314,0)</f>
        <v>0</v>
      </c>
      <c r="J314" s="156">
        <f ca="1">OFFSET('P&amp;L IFRS 4'!J$56,$A314,0)+OFFSET('P&amp;L IFRS 4'!J$59,$A314,0)+OFFSET('P&amp;L IFRS 4'!J$62,$A314,0)+OFFSET('P&amp;L IFRS 4'!J$64,$A314,0)</f>
        <v>0</v>
      </c>
      <c r="K314" s="156">
        <f ca="1">OFFSET('P&amp;L IFRS 4'!K$56,$A314,0)+OFFSET('P&amp;L IFRS 4'!K$59,$A314,0)+OFFSET('P&amp;L IFRS 4'!K$62,$A314,0)+OFFSET('P&amp;L IFRS 4'!K$64,$A314,0)</f>
        <v>0</v>
      </c>
      <c r="L314" s="156">
        <f ca="1">OFFSET('P&amp;L IFRS 4'!L$56,$A314,0)+OFFSET('P&amp;L IFRS 4'!L$59,$A314,0)+OFFSET('P&amp;L IFRS 4'!L$62,$A314,0)+OFFSET('P&amp;L IFRS 4'!L$64,$A314,0)</f>
        <v>0</v>
      </c>
      <c r="M314" s="156">
        <f ca="1">OFFSET('P&amp;L IFRS 4'!M$56,$A314,0)+OFFSET('P&amp;L IFRS 4'!M$59,$A314,0)+OFFSET('P&amp;L IFRS 4'!M$62,$A314,0)+OFFSET('P&amp;L IFRS 4'!M$64,$A314,0)</f>
        <v>0</v>
      </c>
      <c r="N314" s="156">
        <f ca="1">OFFSET('P&amp;L IFRS 4'!N$56,$A314,0)+OFFSET('P&amp;L IFRS 4'!N$59,$A314,0)+OFFSET('P&amp;L IFRS 4'!N$62,$A314,0)+OFFSET('P&amp;L IFRS 4'!N$64,$A314,0)</f>
        <v>0</v>
      </c>
      <c r="O314" s="156">
        <f ca="1">OFFSET('P&amp;L IFRS 4'!O$56,$A314,0)+OFFSET('P&amp;L IFRS 4'!O$59,$A314,0)+OFFSET('P&amp;L IFRS 4'!O$62,$A314,0)+OFFSET('P&amp;L IFRS 4'!O$64,$A314,0)</f>
        <v>0</v>
      </c>
      <c r="P314" s="156">
        <f ca="1">OFFSET('P&amp;L IFRS 4'!P$56,$A314,0)+OFFSET('P&amp;L IFRS 4'!P$59,$A314,0)+OFFSET('P&amp;L IFRS 4'!P$62,$A314,0)+OFFSET('P&amp;L IFRS 4'!P$64,$A314,0)</f>
        <v>0</v>
      </c>
      <c r="Q314" s="95">
        <f ca="1">OFFSET('P&amp;L IFRS 4'!Q$56,$A314,0)+OFFSET('P&amp;L IFRS 4'!Q$59,$A314,0)+OFFSET('P&amp;L IFRS 4'!Q$62,$A314,0)+OFFSET('P&amp;L IFRS 4'!Q$64,$A314,0)</f>
        <v>0</v>
      </c>
      <c r="R314" s="45"/>
      <c r="S314" s="89"/>
    </row>
    <row r="315" spans="1:19">
      <c r="A315" s="180"/>
      <c r="B315" s="172"/>
      <c r="C315" s="42"/>
      <c r="D315" s="200"/>
      <c r="E315" s="211" t="s">
        <v>259</v>
      </c>
      <c r="F315" s="34">
        <f ca="1">F313-F314</f>
        <v>0</v>
      </c>
      <c r="G315" s="35">
        <f t="shared" ref="G315:P315" ca="1" si="430">G313-G314</f>
        <v>0</v>
      </c>
      <c r="H315" s="35">
        <f t="shared" ca="1" si="430"/>
        <v>0</v>
      </c>
      <c r="I315" s="35">
        <f t="shared" ca="1" si="430"/>
        <v>0</v>
      </c>
      <c r="J315" s="35">
        <f t="shared" ca="1" si="430"/>
        <v>0</v>
      </c>
      <c r="K315" s="35">
        <f t="shared" ca="1" si="430"/>
        <v>0</v>
      </c>
      <c r="L315" s="35">
        <f t="shared" ca="1" si="430"/>
        <v>0</v>
      </c>
      <c r="M315" s="35">
        <f t="shared" ca="1" si="430"/>
        <v>0</v>
      </c>
      <c r="N315" s="35">
        <f t="shared" ca="1" si="430"/>
        <v>0</v>
      </c>
      <c r="O315" s="35">
        <f t="shared" ca="1" si="430"/>
        <v>0</v>
      </c>
      <c r="P315" s="35">
        <f t="shared" ca="1" si="430"/>
        <v>0</v>
      </c>
      <c r="Q315" s="95">
        <f ca="1">SUM(F315:P315)</f>
        <v>0</v>
      </c>
      <c r="R315" s="45"/>
      <c r="S315" s="89"/>
    </row>
    <row r="316" spans="1:19">
      <c r="A316" s="180"/>
      <c r="B316" s="172"/>
      <c r="C316" s="42"/>
      <c r="D316" s="200"/>
      <c r="E316" s="211" t="s">
        <v>3</v>
      </c>
      <c r="F316" s="187" t="str">
        <f ca="1">IFERROR(F315/F314,"")</f>
        <v/>
      </c>
      <c r="G316" s="103" t="str">
        <f t="shared" ref="G316:Q316" ca="1" si="431">IFERROR(G315/G314,"")</f>
        <v/>
      </c>
      <c r="H316" s="103" t="str">
        <f t="shared" ca="1" si="431"/>
        <v/>
      </c>
      <c r="I316" s="103" t="str">
        <f t="shared" ca="1" si="431"/>
        <v/>
      </c>
      <c r="J316" s="103" t="str">
        <f t="shared" ca="1" si="431"/>
        <v/>
      </c>
      <c r="K316" s="103" t="str">
        <f t="shared" ca="1" si="431"/>
        <v/>
      </c>
      <c r="L316" s="103" t="str">
        <f t="shared" ca="1" si="431"/>
        <v/>
      </c>
      <c r="M316" s="103" t="str">
        <f t="shared" ca="1" si="431"/>
        <v/>
      </c>
      <c r="N316" s="103" t="str">
        <f t="shared" ca="1" si="431"/>
        <v/>
      </c>
      <c r="O316" s="103" t="str">
        <f t="shared" ca="1" si="431"/>
        <v/>
      </c>
      <c r="P316" s="103" t="str">
        <f t="shared" ca="1" si="431"/>
        <v/>
      </c>
      <c r="Q316" s="104" t="str">
        <f t="shared" ca="1" si="431"/>
        <v/>
      </c>
      <c r="R316" s="45"/>
      <c r="S316" s="89"/>
    </row>
    <row r="317" spans="1:19" ht="15">
      <c r="A317" s="180"/>
      <c r="B317" s="172"/>
      <c r="C317" s="42"/>
      <c r="D317" s="109" t="s">
        <v>217</v>
      </c>
      <c r="E317" s="201"/>
      <c r="F317" s="102"/>
      <c r="G317" s="102"/>
      <c r="H317" s="102"/>
      <c r="I317" s="102"/>
      <c r="J317" s="102"/>
      <c r="K317" s="102"/>
      <c r="L317" s="102"/>
      <c r="M317" s="102"/>
      <c r="N317" s="102"/>
      <c r="O317" s="102"/>
      <c r="P317" s="102"/>
      <c r="Q317" s="184"/>
      <c r="R317" s="45"/>
      <c r="S317" s="89"/>
    </row>
    <row r="318" spans="1:19">
      <c r="A318" s="179">
        <f>A313</f>
        <v>85</v>
      </c>
      <c r="B318" s="171"/>
      <c r="C318" s="42"/>
      <c r="D318" s="200"/>
      <c r="E318" s="211" t="s">
        <v>186</v>
      </c>
      <c r="F318" s="185">
        <f ca="1">OFFSET('P&amp;L IFRS 17'!E$38,$A318,0)</f>
        <v>0</v>
      </c>
      <c r="G318" s="158">
        <f ca="1">OFFSET('P&amp;L IFRS 17'!F$38,$A318,0)</f>
        <v>0</v>
      </c>
      <c r="H318" s="158">
        <f ca="1">OFFSET('P&amp;L IFRS 17'!G$38,$A318,0)</f>
        <v>0</v>
      </c>
      <c r="I318" s="158">
        <f ca="1">OFFSET('P&amp;L IFRS 17'!H$38,$A318,0)</f>
        <v>0</v>
      </c>
      <c r="J318" s="158">
        <f ca="1">OFFSET('P&amp;L IFRS 17'!I$38,$A318,0)</f>
        <v>0</v>
      </c>
      <c r="K318" s="158">
        <f ca="1">OFFSET('P&amp;L IFRS 17'!J$38,$A318,0)</f>
        <v>0</v>
      </c>
      <c r="L318" s="158">
        <f ca="1">OFFSET('P&amp;L IFRS 17'!K$38,$A318,0)</f>
        <v>0</v>
      </c>
      <c r="M318" s="158">
        <f ca="1">OFFSET('P&amp;L IFRS 17'!L$38,$A318,0)</f>
        <v>0</v>
      </c>
      <c r="N318" s="158">
        <f ca="1">OFFSET('P&amp;L IFRS 17'!M$38,$A318,0)</f>
        <v>0</v>
      </c>
      <c r="O318" s="158">
        <f ca="1">OFFSET('P&amp;L IFRS 17'!N$38,$A318,0)</f>
        <v>0</v>
      </c>
      <c r="P318" s="158">
        <f ca="1">OFFSET('P&amp;L IFRS 17'!O$38,$A318,0)</f>
        <v>0</v>
      </c>
      <c r="Q318" s="92">
        <f ca="1">OFFSET('P&amp;L IFRS 17'!P$38,$A318,0)</f>
        <v>0</v>
      </c>
      <c r="R318" s="45"/>
      <c r="S318" s="89"/>
    </row>
    <row r="319" spans="1:19">
      <c r="A319" s="179">
        <f>A314</f>
        <v>155</v>
      </c>
      <c r="B319" s="171"/>
      <c r="C319" s="42"/>
      <c r="D319" s="200"/>
      <c r="E319" s="211" t="s">
        <v>258</v>
      </c>
      <c r="F319" s="186">
        <f ca="1">OFFSET('P&amp;L IFRS 4'!F$51,$A319,0)+OFFSET('P&amp;L IFRS 4'!F$54,$A319,0)+OFFSET('P&amp;L IFRS 4'!F$57,$A319,0)+OFFSET('P&amp;L IFRS 4'!F$60,$A319,0)+OFFSET('P&amp;L IFRS 4'!F$63,$A319,0)</f>
        <v>0</v>
      </c>
      <c r="G319" s="156">
        <f ca="1">OFFSET('P&amp;L IFRS 4'!G$51,$A319,0)+OFFSET('P&amp;L IFRS 4'!G$54,$A319,0)+OFFSET('P&amp;L IFRS 4'!G$57,$A319,0)+OFFSET('P&amp;L IFRS 4'!G$60,$A319,0)+OFFSET('P&amp;L IFRS 4'!G$63,$A319,0)</f>
        <v>0</v>
      </c>
      <c r="H319" s="156">
        <f ca="1">OFFSET('P&amp;L IFRS 4'!H$51,$A319,0)+OFFSET('P&amp;L IFRS 4'!H$54,$A319,0)+OFFSET('P&amp;L IFRS 4'!H$57,$A319,0)+OFFSET('P&amp;L IFRS 4'!H$60,$A319,0)+OFFSET('P&amp;L IFRS 4'!H$63,$A319,0)</f>
        <v>0</v>
      </c>
      <c r="I319" s="156">
        <f ca="1">OFFSET('P&amp;L IFRS 4'!I$51,$A319,0)+OFFSET('P&amp;L IFRS 4'!I$54,$A319,0)+OFFSET('P&amp;L IFRS 4'!I$57,$A319,0)+OFFSET('P&amp;L IFRS 4'!I$60,$A319,0)+OFFSET('P&amp;L IFRS 4'!I$63,$A319,0)</f>
        <v>0</v>
      </c>
      <c r="J319" s="156">
        <f ca="1">OFFSET('P&amp;L IFRS 4'!J$51,$A319,0)+OFFSET('P&amp;L IFRS 4'!J$54,$A319,0)+OFFSET('P&amp;L IFRS 4'!J$57,$A319,0)+OFFSET('P&amp;L IFRS 4'!J$60,$A319,0)+OFFSET('P&amp;L IFRS 4'!J$63,$A319,0)</f>
        <v>0</v>
      </c>
      <c r="K319" s="156">
        <f ca="1">OFFSET('P&amp;L IFRS 4'!K$51,$A319,0)+OFFSET('P&amp;L IFRS 4'!K$54,$A319,0)+OFFSET('P&amp;L IFRS 4'!K$57,$A319,0)+OFFSET('P&amp;L IFRS 4'!K$60,$A319,0)+OFFSET('P&amp;L IFRS 4'!K$63,$A319,0)</f>
        <v>0</v>
      </c>
      <c r="L319" s="156">
        <f ca="1">OFFSET('P&amp;L IFRS 4'!L$51,$A319,0)+OFFSET('P&amp;L IFRS 4'!L$54,$A319,0)+OFFSET('P&amp;L IFRS 4'!L$57,$A319,0)+OFFSET('P&amp;L IFRS 4'!L$60,$A319,0)+OFFSET('P&amp;L IFRS 4'!L$63,$A319,0)</f>
        <v>0</v>
      </c>
      <c r="M319" s="156">
        <f ca="1">OFFSET('P&amp;L IFRS 4'!M$51,$A319,0)+OFFSET('P&amp;L IFRS 4'!M$54,$A319,0)+OFFSET('P&amp;L IFRS 4'!M$57,$A319,0)+OFFSET('P&amp;L IFRS 4'!M$60,$A319,0)+OFFSET('P&amp;L IFRS 4'!M$63,$A319,0)</f>
        <v>0</v>
      </c>
      <c r="N319" s="156">
        <f ca="1">OFFSET('P&amp;L IFRS 4'!N$51,$A319,0)+OFFSET('P&amp;L IFRS 4'!N$54,$A319,0)+OFFSET('P&amp;L IFRS 4'!N$57,$A319,0)+OFFSET('P&amp;L IFRS 4'!N$60,$A319,0)+OFFSET('P&amp;L IFRS 4'!N$63,$A319,0)</f>
        <v>0</v>
      </c>
      <c r="O319" s="156">
        <f ca="1">OFFSET('P&amp;L IFRS 4'!O$51,$A319,0)+OFFSET('P&amp;L IFRS 4'!O$54,$A319,0)+OFFSET('P&amp;L IFRS 4'!O$57,$A319,0)+OFFSET('P&amp;L IFRS 4'!O$60,$A319,0)+OFFSET('P&amp;L IFRS 4'!O$63,$A319,0)</f>
        <v>0</v>
      </c>
      <c r="P319" s="156">
        <f ca="1">OFFSET('P&amp;L IFRS 4'!P$51,$A319,0)+OFFSET('P&amp;L IFRS 4'!P$54,$A319,0)+OFFSET('P&amp;L IFRS 4'!P$57,$A319,0)+OFFSET('P&amp;L IFRS 4'!P$60,$A319,0)+OFFSET('P&amp;L IFRS 4'!P$63,$A319,0)</f>
        <v>0</v>
      </c>
      <c r="Q319" s="95">
        <f ca="1">OFFSET('P&amp;L IFRS 4'!Q$51,$A319,0)+OFFSET('P&amp;L IFRS 4'!Q$54,$A319,0)+OFFSET('P&amp;L IFRS 4'!Q$57,$A319,0)+OFFSET('P&amp;L IFRS 4'!Q$60,$A319,0)+OFFSET('P&amp;L IFRS 4'!Q$63,$A319,0)</f>
        <v>0</v>
      </c>
      <c r="R319" s="45"/>
      <c r="S319" s="89"/>
    </row>
    <row r="320" spans="1:19">
      <c r="A320" s="180"/>
      <c r="B320" s="172"/>
      <c r="C320" s="42"/>
      <c r="D320" s="200"/>
      <c r="E320" s="211" t="s">
        <v>259</v>
      </c>
      <c r="F320" s="34">
        <f ca="1">F318-F319</f>
        <v>0</v>
      </c>
      <c r="G320" s="35">
        <f t="shared" ref="G320:P320" ca="1" si="432">G318-G319</f>
        <v>0</v>
      </c>
      <c r="H320" s="35">
        <f t="shared" ca="1" si="432"/>
        <v>0</v>
      </c>
      <c r="I320" s="35">
        <f t="shared" ca="1" si="432"/>
        <v>0</v>
      </c>
      <c r="J320" s="35">
        <f t="shared" ca="1" si="432"/>
        <v>0</v>
      </c>
      <c r="K320" s="35">
        <f t="shared" ca="1" si="432"/>
        <v>0</v>
      </c>
      <c r="L320" s="35">
        <f t="shared" ca="1" si="432"/>
        <v>0</v>
      </c>
      <c r="M320" s="35">
        <f t="shared" ca="1" si="432"/>
        <v>0</v>
      </c>
      <c r="N320" s="35">
        <f t="shared" ca="1" si="432"/>
        <v>0</v>
      </c>
      <c r="O320" s="35">
        <f t="shared" ca="1" si="432"/>
        <v>0</v>
      </c>
      <c r="P320" s="35">
        <f t="shared" ca="1" si="432"/>
        <v>0</v>
      </c>
      <c r="Q320" s="95">
        <f ca="1">SUM(F320:P320)</f>
        <v>0</v>
      </c>
      <c r="R320" s="45"/>
      <c r="S320" s="89"/>
    </row>
    <row r="321" spans="1:19">
      <c r="A321" s="180"/>
      <c r="B321" s="172"/>
      <c r="C321" s="42"/>
      <c r="D321" s="200"/>
      <c r="E321" s="211" t="s">
        <v>3</v>
      </c>
      <c r="F321" s="187" t="str">
        <f ca="1">IFERROR(F320/F319,"")</f>
        <v/>
      </c>
      <c r="G321" s="103" t="str">
        <f t="shared" ref="G321:Q321" ca="1" si="433">IFERROR(G320/G319,"")</f>
        <v/>
      </c>
      <c r="H321" s="103" t="str">
        <f t="shared" ca="1" si="433"/>
        <v/>
      </c>
      <c r="I321" s="103" t="str">
        <f t="shared" ca="1" si="433"/>
        <v/>
      </c>
      <c r="J321" s="103" t="str">
        <f t="shared" ca="1" si="433"/>
        <v/>
      </c>
      <c r="K321" s="103" t="str">
        <f t="shared" ca="1" si="433"/>
        <v/>
      </c>
      <c r="L321" s="103" t="str">
        <f t="shared" ca="1" si="433"/>
        <v/>
      </c>
      <c r="M321" s="103" t="str">
        <f t="shared" ca="1" si="433"/>
        <v/>
      </c>
      <c r="N321" s="103" t="str">
        <f t="shared" ca="1" si="433"/>
        <v/>
      </c>
      <c r="O321" s="103" t="str">
        <f t="shared" ca="1" si="433"/>
        <v/>
      </c>
      <c r="P321" s="103" t="str">
        <f t="shared" ca="1" si="433"/>
        <v/>
      </c>
      <c r="Q321" s="104" t="str">
        <f t="shared" ca="1" si="433"/>
        <v/>
      </c>
      <c r="R321" s="45"/>
      <c r="S321" s="89"/>
    </row>
    <row r="322" spans="1:19" ht="15">
      <c r="A322" s="180"/>
      <c r="B322" s="172"/>
      <c r="C322" s="42"/>
      <c r="D322" s="109" t="s">
        <v>9</v>
      </c>
      <c r="E322" s="201"/>
      <c r="F322" s="102"/>
      <c r="G322" s="102"/>
      <c r="H322" s="102"/>
      <c r="I322" s="102"/>
      <c r="J322" s="102"/>
      <c r="K322" s="102"/>
      <c r="L322" s="102"/>
      <c r="M322" s="102"/>
      <c r="N322" s="102"/>
      <c r="O322" s="102"/>
      <c r="P322" s="102"/>
      <c r="Q322" s="184"/>
      <c r="R322" s="45"/>
      <c r="S322" s="89"/>
    </row>
    <row r="323" spans="1:19">
      <c r="A323" s="179">
        <f>A318</f>
        <v>85</v>
      </c>
      <c r="B323" s="171"/>
      <c r="C323" s="42"/>
      <c r="D323" s="200"/>
      <c r="E323" s="211" t="s">
        <v>186</v>
      </c>
      <c r="F323" s="185">
        <f ca="1">OFFSET('P&amp;L IFRS 17'!E$39,$A323,0)</f>
        <v>0</v>
      </c>
      <c r="G323" s="158">
        <f ca="1">OFFSET('P&amp;L IFRS 17'!F$39,$A323,0)</f>
        <v>0</v>
      </c>
      <c r="H323" s="158">
        <f ca="1">OFFSET('P&amp;L IFRS 17'!G$39,$A323,0)</f>
        <v>0</v>
      </c>
      <c r="I323" s="158">
        <f ca="1">OFFSET('P&amp;L IFRS 17'!H$39,$A323,0)</f>
        <v>0</v>
      </c>
      <c r="J323" s="158">
        <f ca="1">OFFSET('P&amp;L IFRS 17'!I$39,$A323,0)</f>
        <v>0</v>
      </c>
      <c r="K323" s="158">
        <f ca="1">OFFSET('P&amp;L IFRS 17'!J$39,$A323,0)</f>
        <v>0</v>
      </c>
      <c r="L323" s="158">
        <f ca="1">OFFSET('P&amp;L IFRS 17'!K$39,$A323,0)</f>
        <v>0</v>
      </c>
      <c r="M323" s="158">
        <f ca="1">OFFSET('P&amp;L IFRS 17'!L$39,$A323,0)</f>
        <v>0</v>
      </c>
      <c r="N323" s="158">
        <f ca="1">OFFSET('P&amp;L IFRS 17'!M$39,$A323,0)</f>
        <v>0</v>
      </c>
      <c r="O323" s="158">
        <f ca="1">OFFSET('P&amp;L IFRS 17'!N$39,$A323,0)</f>
        <v>0</v>
      </c>
      <c r="P323" s="158">
        <f ca="1">OFFSET('P&amp;L IFRS 17'!O$39,$A323,0)</f>
        <v>0</v>
      </c>
      <c r="Q323" s="92">
        <f ca="1">OFFSET('P&amp;L IFRS 17'!P$39,$A323,0)</f>
        <v>0</v>
      </c>
      <c r="R323" s="45"/>
      <c r="S323" s="89"/>
    </row>
    <row r="324" spans="1:19">
      <c r="A324" s="179">
        <f>A319</f>
        <v>155</v>
      </c>
      <c r="B324" s="171"/>
      <c r="C324" s="42"/>
      <c r="D324" s="200"/>
      <c r="E324" s="211" t="s">
        <v>258</v>
      </c>
      <c r="F324" s="186">
        <f ca="1">OFFSET('P&amp;L IFRS 4'!F$68,$A324,0)</f>
        <v>0</v>
      </c>
      <c r="G324" s="156">
        <f ca="1">OFFSET('P&amp;L IFRS 4'!G$68,$A324,0)</f>
        <v>0</v>
      </c>
      <c r="H324" s="156">
        <f ca="1">OFFSET('P&amp;L IFRS 4'!H$68,$A324,0)</f>
        <v>0</v>
      </c>
      <c r="I324" s="156">
        <f ca="1">OFFSET('P&amp;L IFRS 4'!I$68,$A324,0)</f>
        <v>0</v>
      </c>
      <c r="J324" s="156">
        <f ca="1">OFFSET('P&amp;L IFRS 4'!J$68,$A324,0)</f>
        <v>0</v>
      </c>
      <c r="K324" s="156">
        <f ca="1">OFFSET('P&amp;L IFRS 4'!K$68,$A324,0)</f>
        <v>0</v>
      </c>
      <c r="L324" s="156">
        <f ca="1">OFFSET('P&amp;L IFRS 4'!L$68,$A324,0)</f>
        <v>0</v>
      </c>
      <c r="M324" s="156">
        <f ca="1">OFFSET('P&amp;L IFRS 4'!M$68,$A324,0)</f>
        <v>0</v>
      </c>
      <c r="N324" s="156">
        <f ca="1">OFFSET('P&amp;L IFRS 4'!N$68,$A324,0)</f>
        <v>0</v>
      </c>
      <c r="O324" s="156">
        <f ca="1">OFFSET('P&amp;L IFRS 4'!O$68,$A324,0)</f>
        <v>0</v>
      </c>
      <c r="P324" s="156">
        <f ca="1">OFFSET('P&amp;L IFRS 4'!P$68,$A324,0)</f>
        <v>0</v>
      </c>
      <c r="Q324" s="95">
        <f ca="1">OFFSET('P&amp;L IFRS 4'!Q$68,$A324,0)</f>
        <v>0</v>
      </c>
      <c r="R324" s="45"/>
      <c r="S324" s="89"/>
    </row>
    <row r="325" spans="1:19">
      <c r="A325" s="180"/>
      <c r="B325" s="172"/>
      <c r="C325" s="42"/>
      <c r="D325" s="200"/>
      <c r="E325" s="211" t="s">
        <v>259</v>
      </c>
      <c r="F325" s="34">
        <f ca="1">F323-F324</f>
        <v>0</v>
      </c>
      <c r="G325" s="35">
        <f t="shared" ref="G325:P325" ca="1" si="434">G323-G324</f>
        <v>0</v>
      </c>
      <c r="H325" s="35">
        <f t="shared" ca="1" si="434"/>
        <v>0</v>
      </c>
      <c r="I325" s="35">
        <f t="shared" ca="1" si="434"/>
        <v>0</v>
      </c>
      <c r="J325" s="35">
        <f t="shared" ca="1" si="434"/>
        <v>0</v>
      </c>
      <c r="K325" s="35">
        <f t="shared" ca="1" si="434"/>
        <v>0</v>
      </c>
      <c r="L325" s="35">
        <f t="shared" ca="1" si="434"/>
        <v>0</v>
      </c>
      <c r="M325" s="35">
        <f t="shared" ca="1" si="434"/>
        <v>0</v>
      </c>
      <c r="N325" s="35">
        <f t="shared" ca="1" si="434"/>
        <v>0</v>
      </c>
      <c r="O325" s="35">
        <f t="shared" ca="1" si="434"/>
        <v>0</v>
      </c>
      <c r="P325" s="35">
        <f t="shared" ca="1" si="434"/>
        <v>0</v>
      </c>
      <c r="Q325" s="95">
        <f ca="1">SUM(F325:P325)</f>
        <v>0</v>
      </c>
      <c r="R325" s="45"/>
      <c r="S325" s="89"/>
    </row>
    <row r="326" spans="1:19">
      <c r="A326" s="180"/>
      <c r="B326" s="172"/>
      <c r="C326" s="42"/>
      <c r="D326" s="200"/>
      <c r="E326" s="211" t="s">
        <v>3</v>
      </c>
      <c r="F326" s="187" t="str">
        <f ca="1">IFERROR(F325/F324,"")</f>
        <v/>
      </c>
      <c r="G326" s="103" t="str">
        <f t="shared" ref="G326:Q326" ca="1" si="435">IFERROR(G325/G324,"")</f>
        <v/>
      </c>
      <c r="H326" s="103" t="str">
        <f t="shared" ca="1" si="435"/>
        <v/>
      </c>
      <c r="I326" s="103" t="str">
        <f t="shared" ca="1" si="435"/>
        <v/>
      </c>
      <c r="J326" s="103" t="str">
        <f t="shared" ca="1" si="435"/>
        <v/>
      </c>
      <c r="K326" s="103" t="str">
        <f t="shared" ca="1" si="435"/>
        <v/>
      </c>
      <c r="L326" s="103" t="str">
        <f t="shared" ca="1" si="435"/>
        <v/>
      </c>
      <c r="M326" s="103" t="str">
        <f t="shared" ca="1" si="435"/>
        <v/>
      </c>
      <c r="N326" s="103" t="str">
        <f t="shared" ca="1" si="435"/>
        <v/>
      </c>
      <c r="O326" s="103" t="str">
        <f t="shared" ca="1" si="435"/>
        <v/>
      </c>
      <c r="P326" s="103" t="str">
        <f t="shared" ca="1" si="435"/>
        <v/>
      </c>
      <c r="Q326" s="104" t="str">
        <f t="shared" ca="1" si="435"/>
        <v/>
      </c>
      <c r="R326" s="45"/>
      <c r="S326" s="89"/>
    </row>
    <row r="327" spans="1:19" ht="15">
      <c r="A327" s="180"/>
      <c r="B327" s="172"/>
      <c r="C327" s="42"/>
      <c r="D327" s="109" t="s">
        <v>352</v>
      </c>
      <c r="E327" s="201"/>
      <c r="F327" s="102"/>
      <c r="G327" s="102"/>
      <c r="H327" s="102"/>
      <c r="I327" s="102"/>
      <c r="J327" s="102"/>
      <c r="K327" s="102"/>
      <c r="L327" s="102"/>
      <c r="M327" s="102"/>
      <c r="N327" s="102"/>
      <c r="O327" s="102"/>
      <c r="P327" s="102"/>
      <c r="Q327" s="184"/>
      <c r="R327" s="45"/>
      <c r="S327" s="89"/>
    </row>
    <row r="328" spans="1:19">
      <c r="A328" s="179">
        <f>A323</f>
        <v>85</v>
      </c>
      <c r="B328" s="171"/>
      <c r="C328" s="42"/>
      <c r="D328" s="200"/>
      <c r="E328" s="211" t="s">
        <v>186</v>
      </c>
      <c r="F328" s="188">
        <f ca="1">OFFSET('P&amp;L IFRS 17'!E$40,$A328,0)+OFFSET('P&amp;L IFRS 17'!E$41,$A328,0)</f>
        <v>0</v>
      </c>
      <c r="G328" s="189">
        <f ca="1">OFFSET('P&amp;L IFRS 17'!F$40,$A328,0)+OFFSET('P&amp;L IFRS 17'!F$41,$A328,0)</f>
        <v>0</v>
      </c>
      <c r="H328" s="189">
        <f ca="1">OFFSET('P&amp;L IFRS 17'!G$40,$A328,0)+OFFSET('P&amp;L IFRS 17'!G$41,$A328,0)</f>
        <v>0</v>
      </c>
      <c r="I328" s="189">
        <f ca="1">OFFSET('P&amp;L IFRS 17'!H$40,$A328,0)+OFFSET('P&amp;L IFRS 17'!H$41,$A328,0)</f>
        <v>0</v>
      </c>
      <c r="J328" s="189">
        <f ca="1">OFFSET('P&amp;L IFRS 17'!I$40,$A328,0)+OFFSET('P&amp;L IFRS 17'!I$41,$A328,0)</f>
        <v>0</v>
      </c>
      <c r="K328" s="189">
        <f ca="1">OFFSET('P&amp;L IFRS 17'!J$40,$A328,0)+OFFSET('P&amp;L IFRS 17'!J$41,$A328,0)</f>
        <v>0</v>
      </c>
      <c r="L328" s="189">
        <f ca="1">OFFSET('P&amp;L IFRS 17'!K$40,$A328,0)+OFFSET('P&amp;L IFRS 17'!K$41,$A328,0)</f>
        <v>0</v>
      </c>
      <c r="M328" s="189">
        <f ca="1">OFFSET('P&amp;L IFRS 17'!L$40,$A328,0)+OFFSET('P&amp;L IFRS 17'!L$41,$A328,0)</f>
        <v>0</v>
      </c>
      <c r="N328" s="189">
        <f ca="1">OFFSET('P&amp;L IFRS 17'!M$40,$A328,0)+OFFSET('P&amp;L IFRS 17'!M$41,$A328,0)</f>
        <v>0</v>
      </c>
      <c r="O328" s="189">
        <f ca="1">OFFSET('P&amp;L IFRS 17'!N$40,$A328,0)+OFFSET('P&amp;L IFRS 17'!N$41,$A328,0)</f>
        <v>0</v>
      </c>
      <c r="P328" s="189">
        <f ca="1">OFFSET('P&amp;L IFRS 17'!O$40,$A328,0)+OFFSET('P&amp;L IFRS 17'!O$41,$A328,0)</f>
        <v>0</v>
      </c>
      <c r="Q328" s="92">
        <f ca="1">OFFSET('P&amp;L IFRS 17'!P$40,$A328,0)+OFFSET('P&amp;L IFRS 17'!P$41,$A328,0)</f>
        <v>0</v>
      </c>
      <c r="R328" s="45"/>
      <c r="S328" s="89"/>
    </row>
    <row r="329" spans="1:19">
      <c r="A329" s="179">
        <f>A324</f>
        <v>155</v>
      </c>
      <c r="B329" s="171"/>
      <c r="C329" s="42"/>
      <c r="D329" s="200"/>
      <c r="E329" s="211" t="s">
        <v>258</v>
      </c>
      <c r="F329" s="190">
        <v>0</v>
      </c>
      <c r="G329" s="157">
        <v>0</v>
      </c>
      <c r="H329" s="157">
        <v>0</v>
      </c>
      <c r="I329" s="157">
        <v>0</v>
      </c>
      <c r="J329" s="157">
        <v>0</v>
      </c>
      <c r="K329" s="157">
        <v>0</v>
      </c>
      <c r="L329" s="157">
        <v>0</v>
      </c>
      <c r="M329" s="157">
        <v>0</v>
      </c>
      <c r="N329" s="157">
        <v>0</v>
      </c>
      <c r="O329" s="157">
        <v>0</v>
      </c>
      <c r="P329" s="157">
        <v>0</v>
      </c>
      <c r="Q329" s="95">
        <f>SUM(F329:P329)</f>
        <v>0</v>
      </c>
      <c r="R329" s="45"/>
      <c r="S329" s="89"/>
    </row>
    <row r="330" spans="1:19">
      <c r="A330" s="180"/>
      <c r="B330" s="172"/>
      <c r="C330" s="42"/>
      <c r="D330" s="200"/>
      <c r="E330" s="211" t="s">
        <v>259</v>
      </c>
      <c r="F330" s="34">
        <f ca="1">F328-F329</f>
        <v>0</v>
      </c>
      <c r="G330" s="35">
        <f t="shared" ref="G330:P330" ca="1" si="436">G328-G329</f>
        <v>0</v>
      </c>
      <c r="H330" s="35">
        <f t="shared" ca="1" si="436"/>
        <v>0</v>
      </c>
      <c r="I330" s="35">
        <f t="shared" ca="1" si="436"/>
        <v>0</v>
      </c>
      <c r="J330" s="35">
        <f t="shared" ca="1" si="436"/>
        <v>0</v>
      </c>
      <c r="K330" s="35">
        <f t="shared" ca="1" si="436"/>
        <v>0</v>
      </c>
      <c r="L330" s="35">
        <f t="shared" ca="1" si="436"/>
        <v>0</v>
      </c>
      <c r="M330" s="35">
        <f t="shared" ca="1" si="436"/>
        <v>0</v>
      </c>
      <c r="N330" s="35">
        <f t="shared" ca="1" si="436"/>
        <v>0</v>
      </c>
      <c r="O330" s="35">
        <f t="shared" ca="1" si="436"/>
        <v>0</v>
      </c>
      <c r="P330" s="35">
        <f t="shared" ca="1" si="436"/>
        <v>0</v>
      </c>
      <c r="Q330" s="95">
        <f ca="1">SUM(F330:P330)</f>
        <v>0</v>
      </c>
      <c r="R330" s="45"/>
      <c r="S330" s="89"/>
    </row>
    <row r="331" spans="1:19">
      <c r="A331" s="180"/>
      <c r="B331" s="172"/>
      <c r="C331" s="42"/>
      <c r="D331" s="200"/>
      <c r="E331" s="211" t="s">
        <v>3</v>
      </c>
      <c r="F331" s="187" t="str">
        <f ca="1">IFERROR(F330/F329,"")</f>
        <v/>
      </c>
      <c r="G331" s="103" t="str">
        <f t="shared" ref="G331:Q331" ca="1" si="437">IFERROR(G330/G329,"")</f>
        <v/>
      </c>
      <c r="H331" s="103" t="str">
        <f t="shared" ca="1" si="437"/>
        <v/>
      </c>
      <c r="I331" s="103" t="str">
        <f t="shared" ca="1" si="437"/>
        <v/>
      </c>
      <c r="J331" s="103" t="str">
        <f t="shared" ca="1" si="437"/>
        <v/>
      </c>
      <c r="K331" s="103" t="str">
        <f t="shared" ca="1" si="437"/>
        <v/>
      </c>
      <c r="L331" s="103" t="str">
        <f t="shared" ca="1" si="437"/>
        <v/>
      </c>
      <c r="M331" s="103" t="str">
        <f t="shared" ca="1" si="437"/>
        <v/>
      </c>
      <c r="N331" s="103" t="str">
        <f t="shared" ca="1" si="437"/>
        <v/>
      </c>
      <c r="O331" s="103" t="str">
        <f t="shared" ca="1" si="437"/>
        <v/>
      </c>
      <c r="P331" s="103" t="str">
        <f t="shared" ca="1" si="437"/>
        <v/>
      </c>
      <c r="Q331" s="104" t="str">
        <f t="shared" ca="1" si="437"/>
        <v/>
      </c>
      <c r="R331" s="45"/>
      <c r="S331" s="89"/>
    </row>
    <row r="332" spans="1:19" ht="15">
      <c r="A332" s="180"/>
      <c r="B332" s="172"/>
      <c r="C332" s="42"/>
      <c r="D332" s="109" t="s">
        <v>260</v>
      </c>
      <c r="E332" s="201"/>
      <c r="F332" s="102"/>
      <c r="G332" s="102"/>
      <c r="H332" s="102"/>
      <c r="I332" s="102"/>
      <c r="J332" s="102"/>
      <c r="K332" s="102"/>
      <c r="L332" s="102"/>
      <c r="M332" s="102"/>
      <c r="N332" s="102"/>
      <c r="O332" s="102"/>
      <c r="P332" s="102"/>
      <c r="Q332" s="184"/>
      <c r="R332" s="45"/>
      <c r="S332" s="89"/>
    </row>
    <row r="333" spans="1:19">
      <c r="A333" s="179">
        <f>A328</f>
        <v>85</v>
      </c>
      <c r="B333" s="171"/>
      <c r="C333" s="42"/>
      <c r="D333" s="200"/>
      <c r="E333" s="211" t="s">
        <v>186</v>
      </c>
      <c r="F333" s="188">
        <f ca="1">OFFSET('P&amp;L IFRS 17'!E$42,$A333,0)</f>
        <v>0</v>
      </c>
      <c r="G333" s="189">
        <f ca="1">OFFSET('P&amp;L IFRS 17'!F$42,$A333,0)</f>
        <v>0</v>
      </c>
      <c r="H333" s="189">
        <f ca="1">OFFSET('P&amp;L IFRS 17'!G$42,$A333,0)</f>
        <v>0</v>
      </c>
      <c r="I333" s="189">
        <f ca="1">OFFSET('P&amp;L IFRS 17'!H$42,$A333,0)</f>
        <v>0</v>
      </c>
      <c r="J333" s="189">
        <f ca="1">OFFSET('P&amp;L IFRS 17'!I$42,$A333,0)</f>
        <v>0</v>
      </c>
      <c r="K333" s="189">
        <f ca="1">OFFSET('P&amp;L IFRS 17'!J$42,$A333,0)</f>
        <v>0</v>
      </c>
      <c r="L333" s="189">
        <f ca="1">OFFSET('P&amp;L IFRS 17'!K$42,$A333,0)</f>
        <v>0</v>
      </c>
      <c r="M333" s="189">
        <f ca="1">OFFSET('P&amp;L IFRS 17'!L$42,$A333,0)</f>
        <v>0</v>
      </c>
      <c r="N333" s="189">
        <f ca="1">OFFSET('P&amp;L IFRS 17'!M$42,$A333,0)</f>
        <v>0</v>
      </c>
      <c r="O333" s="189">
        <f ca="1">OFFSET('P&amp;L IFRS 17'!N$42,$A333,0)</f>
        <v>0</v>
      </c>
      <c r="P333" s="189">
        <f ca="1">OFFSET('P&amp;L IFRS 17'!O$42,$A333,0)</f>
        <v>0</v>
      </c>
      <c r="Q333" s="92">
        <f ca="1">OFFSET('P&amp;L IFRS 17'!P$42,$A333,0)</f>
        <v>0</v>
      </c>
      <c r="R333" s="45"/>
      <c r="S333" s="89"/>
    </row>
    <row r="334" spans="1:19">
      <c r="A334" s="179">
        <f>A329</f>
        <v>155</v>
      </c>
      <c r="B334" s="171"/>
      <c r="C334" s="42"/>
      <c r="D334" s="200"/>
      <c r="E334" s="211" t="s">
        <v>258</v>
      </c>
      <c r="F334" s="190">
        <f ca="1">OFFSET('P&amp;L IFRS 4'!F$67,$A334,0)+OFFSET('P&amp;L IFRS 4'!F$69,$A334,0)+OFFSET('P&amp;L IFRS 4'!F$70,$A334,0)</f>
        <v>0</v>
      </c>
      <c r="G334" s="157">
        <f ca="1">OFFSET('P&amp;L IFRS 4'!G$67,$A334,0)+OFFSET('P&amp;L IFRS 4'!G$69,$A334,0)+OFFSET('P&amp;L IFRS 4'!G$70,$A334,0)</f>
        <v>0</v>
      </c>
      <c r="H334" s="157">
        <f ca="1">OFFSET('P&amp;L IFRS 4'!H$67,$A334,0)+OFFSET('P&amp;L IFRS 4'!H$69,$A334,0)+OFFSET('P&amp;L IFRS 4'!H$70,$A334,0)</f>
        <v>0</v>
      </c>
      <c r="I334" s="157">
        <f ca="1">OFFSET('P&amp;L IFRS 4'!I$67,$A334,0)+OFFSET('P&amp;L IFRS 4'!I$69,$A334,0)+OFFSET('P&amp;L IFRS 4'!I$70,$A334,0)</f>
        <v>0</v>
      </c>
      <c r="J334" s="157">
        <f ca="1">OFFSET('P&amp;L IFRS 4'!J$67,$A334,0)+OFFSET('P&amp;L IFRS 4'!J$69,$A334,0)+OFFSET('P&amp;L IFRS 4'!J$70,$A334,0)</f>
        <v>0</v>
      </c>
      <c r="K334" s="157">
        <f ca="1">OFFSET('P&amp;L IFRS 4'!K$67,$A334,0)+OFFSET('P&amp;L IFRS 4'!K$69,$A334,0)+OFFSET('P&amp;L IFRS 4'!K$70,$A334,0)</f>
        <v>0</v>
      </c>
      <c r="L334" s="157">
        <f ca="1">OFFSET('P&amp;L IFRS 4'!L$67,$A334,0)+OFFSET('P&amp;L IFRS 4'!L$69,$A334,0)+OFFSET('P&amp;L IFRS 4'!L$70,$A334,0)</f>
        <v>0</v>
      </c>
      <c r="M334" s="157">
        <f ca="1">OFFSET('P&amp;L IFRS 4'!M$67,$A334,0)+OFFSET('P&amp;L IFRS 4'!M$69,$A334,0)+OFFSET('P&amp;L IFRS 4'!M$70,$A334,0)</f>
        <v>0</v>
      </c>
      <c r="N334" s="157">
        <f ca="1">OFFSET('P&amp;L IFRS 4'!N$67,$A334,0)+OFFSET('P&amp;L IFRS 4'!N$69,$A334,0)+OFFSET('P&amp;L IFRS 4'!N$70,$A334,0)</f>
        <v>0</v>
      </c>
      <c r="O334" s="157">
        <f ca="1">OFFSET('P&amp;L IFRS 4'!O$67,$A334,0)+OFFSET('P&amp;L IFRS 4'!O$69,$A334,0)+OFFSET('P&amp;L IFRS 4'!O$70,$A334,0)</f>
        <v>0</v>
      </c>
      <c r="P334" s="157">
        <f ca="1">OFFSET('P&amp;L IFRS 4'!P$67,$A334,0)+OFFSET('P&amp;L IFRS 4'!P$69,$A334,0)+OFFSET('P&amp;L IFRS 4'!P$70,$A334,0)</f>
        <v>0</v>
      </c>
      <c r="Q334" s="95">
        <f ca="1">OFFSET('P&amp;L IFRS 4'!Q$67,$A334,0)+OFFSET('P&amp;L IFRS 4'!Q$69,$A334,0)+OFFSET('P&amp;L IFRS 4'!Q$70,$A334,0)</f>
        <v>0</v>
      </c>
      <c r="R334" s="45"/>
      <c r="S334" s="89"/>
    </row>
    <row r="335" spans="1:19">
      <c r="A335" s="180"/>
      <c r="B335" s="172"/>
      <c r="C335" s="42"/>
      <c r="D335" s="200"/>
      <c r="E335" s="211" t="s">
        <v>259</v>
      </c>
      <c r="F335" s="34">
        <f ca="1">F333-F334</f>
        <v>0</v>
      </c>
      <c r="G335" s="35">
        <f t="shared" ref="G335:P335" ca="1" si="438">G333-G334</f>
        <v>0</v>
      </c>
      <c r="H335" s="35">
        <f t="shared" ca="1" si="438"/>
        <v>0</v>
      </c>
      <c r="I335" s="35">
        <f t="shared" ca="1" si="438"/>
        <v>0</v>
      </c>
      <c r="J335" s="35">
        <f t="shared" ca="1" si="438"/>
        <v>0</v>
      </c>
      <c r="K335" s="35">
        <f t="shared" ca="1" si="438"/>
        <v>0</v>
      </c>
      <c r="L335" s="35">
        <f t="shared" ca="1" si="438"/>
        <v>0</v>
      </c>
      <c r="M335" s="35">
        <f t="shared" ca="1" si="438"/>
        <v>0</v>
      </c>
      <c r="N335" s="35">
        <f t="shared" ca="1" si="438"/>
        <v>0</v>
      </c>
      <c r="O335" s="35">
        <f t="shared" ca="1" si="438"/>
        <v>0</v>
      </c>
      <c r="P335" s="35">
        <f t="shared" ca="1" si="438"/>
        <v>0</v>
      </c>
      <c r="Q335" s="95">
        <f ca="1">SUM(F335:P335)</f>
        <v>0</v>
      </c>
      <c r="R335" s="45"/>
      <c r="S335" s="89"/>
    </row>
    <row r="336" spans="1:19">
      <c r="A336" s="180"/>
      <c r="B336" s="172"/>
      <c r="C336" s="42"/>
      <c r="D336" s="200"/>
      <c r="E336" s="211" t="s">
        <v>3</v>
      </c>
      <c r="F336" s="187" t="str">
        <f ca="1">IFERROR(F335/F334,"")</f>
        <v/>
      </c>
      <c r="G336" s="103" t="str">
        <f t="shared" ref="G336:Q336" ca="1" si="439">IFERROR(G335/G334,"")</f>
        <v/>
      </c>
      <c r="H336" s="103" t="str">
        <f t="shared" ca="1" si="439"/>
        <v/>
      </c>
      <c r="I336" s="103" t="str">
        <f t="shared" ca="1" si="439"/>
        <v/>
      </c>
      <c r="J336" s="103" t="str">
        <f t="shared" ca="1" si="439"/>
        <v/>
      </c>
      <c r="K336" s="103" t="str">
        <f t="shared" ca="1" si="439"/>
        <v/>
      </c>
      <c r="L336" s="103" t="str">
        <f t="shared" ca="1" si="439"/>
        <v/>
      </c>
      <c r="M336" s="103" t="str">
        <f t="shared" ca="1" si="439"/>
        <v/>
      </c>
      <c r="N336" s="103" t="str">
        <f t="shared" ca="1" si="439"/>
        <v/>
      </c>
      <c r="O336" s="103" t="str">
        <f t="shared" ca="1" si="439"/>
        <v/>
      </c>
      <c r="P336" s="103" t="str">
        <f t="shared" ca="1" si="439"/>
        <v/>
      </c>
      <c r="Q336" s="104" t="str">
        <f t="shared" ca="1" si="439"/>
        <v/>
      </c>
      <c r="R336" s="45"/>
      <c r="S336" s="89"/>
    </row>
    <row r="337" spans="1:19" ht="15">
      <c r="A337" s="180"/>
      <c r="B337" s="172"/>
      <c r="C337" s="42"/>
      <c r="D337" s="109" t="s">
        <v>227</v>
      </c>
      <c r="E337" s="201"/>
      <c r="F337" s="102"/>
      <c r="G337" s="102"/>
      <c r="H337" s="102"/>
      <c r="I337" s="102"/>
      <c r="J337" s="102"/>
      <c r="K337" s="102"/>
      <c r="L337" s="102"/>
      <c r="M337" s="102"/>
      <c r="N337" s="102"/>
      <c r="O337" s="102"/>
      <c r="P337" s="102"/>
      <c r="Q337" s="184"/>
      <c r="R337" s="45"/>
      <c r="S337" s="89"/>
    </row>
    <row r="338" spans="1:19">
      <c r="A338" s="179">
        <f>A333</f>
        <v>85</v>
      </c>
      <c r="B338" s="171"/>
      <c r="C338" s="42"/>
      <c r="D338" s="200"/>
      <c r="E338" s="211" t="s">
        <v>186</v>
      </c>
      <c r="F338" s="188">
        <f ca="1">OFFSET('P&amp;L IFRS 17'!E$43,$A338,0)</f>
        <v>0</v>
      </c>
      <c r="G338" s="189">
        <f ca="1">OFFSET('P&amp;L IFRS 17'!F$43,$A338,0)</f>
        <v>0</v>
      </c>
      <c r="H338" s="189">
        <f ca="1">OFFSET('P&amp;L IFRS 17'!G$43,$A338,0)</f>
        <v>0</v>
      </c>
      <c r="I338" s="189">
        <f ca="1">OFFSET('P&amp;L IFRS 17'!H$43,$A338,0)</f>
        <v>0</v>
      </c>
      <c r="J338" s="189">
        <f ca="1">OFFSET('P&amp;L IFRS 17'!I$43,$A338,0)</f>
        <v>0</v>
      </c>
      <c r="K338" s="189">
        <f ca="1">OFFSET('P&amp;L IFRS 17'!J$43,$A338,0)</f>
        <v>0</v>
      </c>
      <c r="L338" s="189">
        <f ca="1">OFFSET('P&amp;L IFRS 17'!K$43,$A338,0)</f>
        <v>0</v>
      </c>
      <c r="M338" s="189">
        <f ca="1">OFFSET('P&amp;L IFRS 17'!L$43,$A338,0)</f>
        <v>0</v>
      </c>
      <c r="N338" s="189">
        <f ca="1">OFFSET('P&amp;L IFRS 17'!M$43,$A338,0)</f>
        <v>0</v>
      </c>
      <c r="O338" s="189">
        <f ca="1">OFFSET('P&amp;L IFRS 17'!N$43,$A338,0)</f>
        <v>0</v>
      </c>
      <c r="P338" s="189">
        <f ca="1">OFFSET('P&amp;L IFRS 17'!O$43,$A338,0)</f>
        <v>0</v>
      </c>
      <c r="Q338" s="92">
        <f ca="1">OFFSET('P&amp;L IFRS 17'!P$43,$A338,0)</f>
        <v>0</v>
      </c>
      <c r="R338" s="45"/>
      <c r="S338" s="89"/>
    </row>
    <row r="339" spans="1:19">
      <c r="A339" s="179">
        <f>A334</f>
        <v>155</v>
      </c>
      <c r="B339" s="171"/>
      <c r="C339" s="42"/>
      <c r="D339" s="200"/>
      <c r="E339" s="211" t="s">
        <v>258</v>
      </c>
      <c r="F339" s="190">
        <f ca="1">OFFSET('P&amp;L IFRS 4'!F$71,$A339,0)</f>
        <v>0</v>
      </c>
      <c r="G339" s="157">
        <f ca="1">OFFSET('P&amp;L IFRS 4'!G$71,$A339,0)</f>
        <v>0</v>
      </c>
      <c r="H339" s="157">
        <f ca="1">OFFSET('P&amp;L IFRS 4'!H$71,$A339,0)</f>
        <v>0</v>
      </c>
      <c r="I339" s="157">
        <f ca="1">OFFSET('P&amp;L IFRS 4'!I$71,$A339,0)</f>
        <v>0</v>
      </c>
      <c r="J339" s="157">
        <f ca="1">OFFSET('P&amp;L IFRS 4'!J$71,$A339,0)</f>
        <v>0</v>
      </c>
      <c r="K339" s="157">
        <f ca="1">OFFSET('P&amp;L IFRS 4'!K$71,$A339,0)</f>
        <v>0</v>
      </c>
      <c r="L339" s="157">
        <f ca="1">OFFSET('P&amp;L IFRS 4'!L$71,$A339,0)</f>
        <v>0</v>
      </c>
      <c r="M339" s="157">
        <f ca="1">OFFSET('P&amp;L IFRS 4'!M$71,$A339,0)</f>
        <v>0</v>
      </c>
      <c r="N339" s="157">
        <f ca="1">OFFSET('P&amp;L IFRS 4'!N$71,$A339,0)</f>
        <v>0</v>
      </c>
      <c r="O339" s="157">
        <f ca="1">OFFSET('P&amp;L IFRS 4'!O$71,$A339,0)</f>
        <v>0</v>
      </c>
      <c r="P339" s="157">
        <f ca="1">OFFSET('P&amp;L IFRS 4'!P$71,$A339,0)</f>
        <v>0</v>
      </c>
      <c r="Q339" s="95">
        <f ca="1">OFFSET('P&amp;L IFRS 4'!Q$71,$A339,0)</f>
        <v>0</v>
      </c>
      <c r="R339" s="45"/>
      <c r="S339" s="89"/>
    </row>
    <row r="340" spans="1:19">
      <c r="A340" s="180"/>
      <c r="B340" s="172"/>
      <c r="C340" s="42"/>
      <c r="D340" s="200"/>
      <c r="E340" s="211" t="s">
        <v>259</v>
      </c>
      <c r="F340" s="34">
        <f ca="1">F338-F339</f>
        <v>0</v>
      </c>
      <c r="G340" s="35">
        <f t="shared" ref="G340:P340" ca="1" si="440">G338-G339</f>
        <v>0</v>
      </c>
      <c r="H340" s="35">
        <f t="shared" ca="1" si="440"/>
        <v>0</v>
      </c>
      <c r="I340" s="35">
        <f t="shared" ca="1" si="440"/>
        <v>0</v>
      </c>
      <c r="J340" s="35">
        <f t="shared" ca="1" si="440"/>
        <v>0</v>
      </c>
      <c r="K340" s="35">
        <f t="shared" ca="1" si="440"/>
        <v>0</v>
      </c>
      <c r="L340" s="35">
        <f t="shared" ca="1" si="440"/>
        <v>0</v>
      </c>
      <c r="M340" s="35">
        <f t="shared" ca="1" si="440"/>
        <v>0</v>
      </c>
      <c r="N340" s="35">
        <f t="shared" ca="1" si="440"/>
        <v>0</v>
      </c>
      <c r="O340" s="35">
        <f t="shared" ca="1" si="440"/>
        <v>0</v>
      </c>
      <c r="P340" s="35">
        <f t="shared" ca="1" si="440"/>
        <v>0</v>
      </c>
      <c r="Q340" s="95">
        <f ca="1">SUM(F340:P340)</f>
        <v>0</v>
      </c>
      <c r="R340" s="45"/>
      <c r="S340" s="89"/>
    </row>
    <row r="341" spans="1:19">
      <c r="A341" s="180"/>
      <c r="B341" s="172"/>
      <c r="C341" s="42"/>
      <c r="D341" s="200"/>
      <c r="E341" s="211" t="s">
        <v>3</v>
      </c>
      <c r="F341" s="187" t="str">
        <f ca="1">IFERROR(F340/F339,"")</f>
        <v/>
      </c>
      <c r="G341" s="103" t="str">
        <f t="shared" ref="G341:Q341" ca="1" si="441">IFERROR(G340/G339,"")</f>
        <v/>
      </c>
      <c r="H341" s="103" t="str">
        <f t="shared" ca="1" si="441"/>
        <v/>
      </c>
      <c r="I341" s="103" t="str">
        <f t="shared" ca="1" si="441"/>
        <v/>
      </c>
      <c r="J341" s="103" t="str">
        <f t="shared" ca="1" si="441"/>
        <v/>
      </c>
      <c r="K341" s="103" t="str">
        <f t="shared" ca="1" si="441"/>
        <v/>
      </c>
      <c r="L341" s="103" t="str">
        <f t="shared" ca="1" si="441"/>
        <v/>
      </c>
      <c r="M341" s="103" t="str">
        <f t="shared" ca="1" si="441"/>
        <v/>
      </c>
      <c r="N341" s="103" t="str">
        <f t="shared" ca="1" si="441"/>
        <v/>
      </c>
      <c r="O341" s="103" t="str">
        <f t="shared" ca="1" si="441"/>
        <v/>
      </c>
      <c r="P341" s="103" t="str">
        <f t="shared" ca="1" si="441"/>
        <v/>
      </c>
      <c r="Q341" s="104" t="str">
        <f t="shared" ca="1" si="441"/>
        <v/>
      </c>
      <c r="R341" s="45"/>
      <c r="S341" s="89"/>
    </row>
    <row r="342" spans="1:19" ht="15">
      <c r="A342" s="180"/>
      <c r="B342" s="172"/>
      <c r="C342" s="42"/>
      <c r="D342" s="109" t="s">
        <v>10</v>
      </c>
      <c r="E342" s="201"/>
      <c r="F342" s="102"/>
      <c r="G342" s="102"/>
      <c r="H342" s="102"/>
      <c r="I342" s="102"/>
      <c r="J342" s="102"/>
      <c r="K342" s="102"/>
      <c r="L342" s="102"/>
      <c r="M342" s="102"/>
      <c r="N342" s="102"/>
      <c r="O342" s="102"/>
      <c r="P342" s="102"/>
      <c r="Q342" s="184"/>
      <c r="R342" s="45"/>
      <c r="S342" s="89"/>
    </row>
    <row r="343" spans="1:19">
      <c r="A343" s="180"/>
      <c r="B343" s="172"/>
      <c r="C343" s="42"/>
      <c r="D343" s="200"/>
      <c r="E343" s="211" t="s">
        <v>186</v>
      </c>
      <c r="F343" s="32">
        <f ca="1">F308+F313+F318+F323+F328+F333+F338</f>
        <v>0</v>
      </c>
      <c r="G343" s="33">
        <f t="shared" ref="G343:Q343" ca="1" si="442">G308+G313+G318+G323+G328+G333+G338</f>
        <v>0</v>
      </c>
      <c r="H343" s="33">
        <f t="shared" ca="1" si="442"/>
        <v>0</v>
      </c>
      <c r="I343" s="33">
        <f t="shared" ca="1" si="442"/>
        <v>0</v>
      </c>
      <c r="J343" s="33">
        <f t="shared" ca="1" si="442"/>
        <v>0</v>
      </c>
      <c r="K343" s="33">
        <f t="shared" ca="1" si="442"/>
        <v>0</v>
      </c>
      <c r="L343" s="33">
        <f t="shared" ca="1" si="442"/>
        <v>0</v>
      </c>
      <c r="M343" s="33">
        <f t="shared" ca="1" si="442"/>
        <v>0</v>
      </c>
      <c r="N343" s="33">
        <f t="shared" ca="1" si="442"/>
        <v>0</v>
      </c>
      <c r="O343" s="33">
        <f t="shared" ca="1" si="442"/>
        <v>0</v>
      </c>
      <c r="P343" s="33">
        <f t="shared" ca="1" si="442"/>
        <v>0</v>
      </c>
      <c r="Q343" s="92">
        <f t="shared" ca="1" si="442"/>
        <v>0</v>
      </c>
      <c r="R343" s="45"/>
      <c r="S343" s="89"/>
    </row>
    <row r="344" spans="1:19">
      <c r="A344" s="180"/>
      <c r="B344" s="172"/>
      <c r="C344" s="42"/>
      <c r="D344" s="200"/>
      <c r="E344" s="211" t="s">
        <v>258</v>
      </c>
      <c r="F344" s="34">
        <f ca="1">F309+F314+F319+F324+F329+F334+F339</f>
        <v>0</v>
      </c>
      <c r="G344" s="35">
        <f t="shared" ref="G344:Q344" ca="1" si="443">G309+G314+G319+G324+G329+G334+G339</f>
        <v>0</v>
      </c>
      <c r="H344" s="35">
        <f t="shared" ca="1" si="443"/>
        <v>0</v>
      </c>
      <c r="I344" s="35">
        <f t="shared" ca="1" si="443"/>
        <v>0</v>
      </c>
      <c r="J344" s="35">
        <f t="shared" ca="1" si="443"/>
        <v>0</v>
      </c>
      <c r="K344" s="35">
        <f t="shared" ca="1" si="443"/>
        <v>0</v>
      </c>
      <c r="L344" s="35">
        <f t="shared" ca="1" si="443"/>
        <v>0</v>
      </c>
      <c r="M344" s="35">
        <f t="shared" ca="1" si="443"/>
        <v>0</v>
      </c>
      <c r="N344" s="35">
        <f t="shared" ca="1" si="443"/>
        <v>0</v>
      </c>
      <c r="O344" s="35">
        <f t="shared" ca="1" si="443"/>
        <v>0</v>
      </c>
      <c r="P344" s="35">
        <f t="shared" ca="1" si="443"/>
        <v>0</v>
      </c>
      <c r="Q344" s="95">
        <f t="shared" ca="1" si="443"/>
        <v>0</v>
      </c>
      <c r="R344" s="45"/>
      <c r="S344" s="89"/>
    </row>
    <row r="345" spans="1:19">
      <c r="A345" s="180"/>
      <c r="B345" s="172"/>
      <c r="C345" s="96"/>
      <c r="D345" s="200"/>
      <c r="E345" s="211" t="s">
        <v>259</v>
      </c>
      <c r="F345" s="34">
        <f ca="1">F343-F344</f>
        <v>0</v>
      </c>
      <c r="G345" s="35">
        <f t="shared" ref="G345:P345" ca="1" si="444">G343-G344</f>
        <v>0</v>
      </c>
      <c r="H345" s="35">
        <f t="shared" ca="1" si="444"/>
        <v>0</v>
      </c>
      <c r="I345" s="35">
        <f t="shared" ca="1" si="444"/>
        <v>0</v>
      </c>
      <c r="J345" s="35">
        <f t="shared" ca="1" si="444"/>
        <v>0</v>
      </c>
      <c r="K345" s="35">
        <f t="shared" ca="1" si="444"/>
        <v>0</v>
      </c>
      <c r="L345" s="35">
        <f t="shared" ca="1" si="444"/>
        <v>0</v>
      </c>
      <c r="M345" s="35">
        <f t="shared" ca="1" si="444"/>
        <v>0</v>
      </c>
      <c r="N345" s="35">
        <f t="shared" ca="1" si="444"/>
        <v>0</v>
      </c>
      <c r="O345" s="35">
        <f t="shared" ca="1" si="444"/>
        <v>0</v>
      </c>
      <c r="P345" s="35">
        <f t="shared" ca="1" si="444"/>
        <v>0</v>
      </c>
      <c r="Q345" s="95">
        <f ca="1">SUM(F345:P345)</f>
        <v>0</v>
      </c>
      <c r="R345" s="97"/>
      <c r="S345" s="89"/>
    </row>
    <row r="346" spans="1:19">
      <c r="A346" s="180"/>
      <c r="B346" s="172"/>
      <c r="C346" s="42"/>
      <c r="D346" s="202"/>
      <c r="E346" s="212" t="s">
        <v>3</v>
      </c>
      <c r="F346" s="187" t="str">
        <f ca="1">IFERROR(F345/F344,"")</f>
        <v/>
      </c>
      <c r="G346" s="103" t="str">
        <f t="shared" ref="G346:Q346" ca="1" si="445">IFERROR(G345/G344,"")</f>
        <v/>
      </c>
      <c r="H346" s="103" t="str">
        <f t="shared" ca="1" si="445"/>
        <v/>
      </c>
      <c r="I346" s="103" t="str">
        <f t="shared" ca="1" si="445"/>
        <v/>
      </c>
      <c r="J346" s="103" t="str">
        <f t="shared" ca="1" si="445"/>
        <v/>
      </c>
      <c r="K346" s="103" t="str">
        <f t="shared" ca="1" si="445"/>
        <v/>
      </c>
      <c r="L346" s="103" t="str">
        <f t="shared" ca="1" si="445"/>
        <v/>
      </c>
      <c r="M346" s="103" t="str">
        <f t="shared" ca="1" si="445"/>
        <v/>
      </c>
      <c r="N346" s="103" t="str">
        <f t="shared" ca="1" si="445"/>
        <v/>
      </c>
      <c r="O346" s="103" t="str">
        <f t="shared" ca="1" si="445"/>
        <v/>
      </c>
      <c r="P346" s="103" t="str">
        <f t="shared" ca="1" si="445"/>
        <v/>
      </c>
      <c r="Q346" s="104" t="str">
        <f t="shared" ca="1" si="445"/>
        <v/>
      </c>
      <c r="R346" s="45"/>
      <c r="S346" s="89"/>
    </row>
    <row r="347" spans="1:19">
      <c r="A347" s="180"/>
      <c r="B347" s="172">
        <v>0</v>
      </c>
      <c r="C347" s="42"/>
      <c r="D347" s="14"/>
      <c r="E347" s="90"/>
      <c r="F347" s="90"/>
      <c r="G347" s="90"/>
      <c r="H347" s="90"/>
      <c r="I347" s="90"/>
      <c r="J347" s="90"/>
      <c r="K347" s="90"/>
      <c r="L347" s="90"/>
      <c r="M347" s="90"/>
      <c r="N347" s="90"/>
      <c r="O347" s="90"/>
      <c r="P347" s="90"/>
      <c r="Q347" s="93"/>
      <c r="R347" s="45"/>
      <c r="S347" s="89"/>
    </row>
    <row r="348" spans="1:19" ht="6.75" customHeight="1">
      <c r="A348" s="180"/>
      <c r="B348" s="172">
        <v>0</v>
      </c>
      <c r="C348" s="50"/>
      <c r="D348" s="51"/>
      <c r="E348" s="51"/>
      <c r="F348" s="51"/>
      <c r="G348" s="51"/>
      <c r="H348" s="51"/>
      <c r="I348" s="51"/>
      <c r="J348" s="51"/>
      <c r="K348" s="51"/>
      <c r="L348" s="51"/>
      <c r="M348" s="51"/>
      <c r="N348" s="51"/>
      <c r="O348" s="51"/>
      <c r="P348" s="51"/>
      <c r="Q348" s="51"/>
      <c r="R348" s="53"/>
      <c r="S348" s="89"/>
    </row>
    <row r="349" spans="1:19">
      <c r="A349" s="180"/>
      <c r="B349" s="172">
        <v>0</v>
      </c>
      <c r="C349" s="96"/>
      <c r="D349" s="90"/>
      <c r="E349" s="105"/>
      <c r="F349" s="106"/>
      <c r="G349" s="106"/>
      <c r="H349" s="106"/>
      <c r="I349" s="106"/>
      <c r="J349" s="106"/>
      <c r="K349" s="106"/>
      <c r="L349" s="106"/>
      <c r="M349" s="106"/>
      <c r="N349" s="106"/>
      <c r="O349" s="106"/>
      <c r="P349" s="106"/>
      <c r="Q349" s="106"/>
      <c r="R349" s="97"/>
      <c r="S349" s="89"/>
    </row>
    <row r="350" spans="1:19" ht="15">
      <c r="A350" s="180"/>
      <c r="B350" s="172">
        <v>0</v>
      </c>
      <c r="C350" s="42"/>
      <c r="D350" s="77" t="s">
        <v>264</v>
      </c>
      <c r="E350" s="79"/>
      <c r="F350" s="289">
        <f>INFO!$E$41</f>
        <v>0</v>
      </c>
      <c r="G350" s="290"/>
      <c r="H350" s="289">
        <f>INFO!$G$41</f>
        <v>0</v>
      </c>
      <c r="I350" s="291"/>
      <c r="J350" s="291"/>
      <c r="K350" s="291"/>
      <c r="L350" s="291"/>
      <c r="M350" s="291"/>
      <c r="N350" s="291"/>
      <c r="O350" s="291"/>
      <c r="P350" s="291"/>
      <c r="Q350" s="290"/>
      <c r="R350" s="45"/>
      <c r="S350" s="89"/>
    </row>
    <row r="351" spans="1:19" ht="15">
      <c r="A351" s="180"/>
      <c r="B351" s="172">
        <v>0</v>
      </c>
      <c r="C351" s="42"/>
      <c r="D351" s="77" t="s">
        <v>181</v>
      </c>
      <c r="E351" s="79"/>
      <c r="F351" s="85" t="s">
        <v>182</v>
      </c>
      <c r="G351" s="141">
        <f>INFO!$F$42</f>
        <v>0</v>
      </c>
      <c r="H351" s="85" t="s">
        <v>183</v>
      </c>
      <c r="I351" s="141">
        <f>INFO!$H$42</f>
        <v>0</v>
      </c>
      <c r="J351" s="86"/>
      <c r="K351" s="87"/>
      <c r="L351" s="87"/>
      <c r="M351" s="87"/>
      <c r="N351" s="87"/>
      <c r="O351" s="87"/>
      <c r="P351" s="87"/>
      <c r="Q351" s="88"/>
      <c r="R351" s="45"/>
      <c r="S351" s="89"/>
    </row>
    <row r="352" spans="1:19" ht="15">
      <c r="A352" s="180"/>
      <c r="B352" s="172">
        <v>0</v>
      </c>
      <c r="C352" s="42"/>
      <c r="D352" s="195" t="s">
        <v>334</v>
      </c>
      <c r="E352" s="195"/>
      <c r="F352" s="195"/>
      <c r="G352" s="195"/>
      <c r="H352" s="195"/>
      <c r="I352" s="195"/>
      <c r="J352" s="195"/>
      <c r="K352" s="195"/>
      <c r="L352" s="195"/>
      <c r="M352" s="195"/>
      <c r="N352" s="195"/>
      <c r="O352" s="195"/>
      <c r="P352" s="195"/>
      <c r="Q352" s="196"/>
      <c r="R352" s="45"/>
      <c r="S352" s="89"/>
    </row>
    <row r="353" spans="1:19" ht="15">
      <c r="A353" s="180"/>
      <c r="B353" s="172">
        <v>0</v>
      </c>
      <c r="C353" s="42"/>
      <c r="D353" s="204" t="s">
        <v>254</v>
      </c>
      <c r="E353" s="204"/>
      <c r="F353" s="195"/>
      <c r="G353" s="195"/>
      <c r="H353" s="195"/>
      <c r="I353" s="195"/>
      <c r="J353" s="195"/>
      <c r="K353" s="195"/>
      <c r="L353" s="195"/>
      <c r="M353" s="195"/>
      <c r="N353" s="195"/>
      <c r="O353" s="195"/>
      <c r="P353" s="195"/>
      <c r="Q353" s="196"/>
      <c r="R353" s="45"/>
      <c r="S353" s="89"/>
    </row>
    <row r="354" spans="1:19" ht="15">
      <c r="A354" s="176"/>
      <c r="B354" s="107"/>
      <c r="C354" s="42"/>
      <c r="D354" s="14"/>
      <c r="E354" s="31"/>
      <c r="F354" s="28">
        <v>2018</v>
      </c>
      <c r="G354" s="28">
        <f>F354+1</f>
        <v>2019</v>
      </c>
      <c r="H354" s="28">
        <f>G354+1</f>
        <v>2020</v>
      </c>
      <c r="I354" s="28">
        <f>H354+1</f>
        <v>2021</v>
      </c>
      <c r="J354" s="28">
        <f>I354+1</f>
        <v>2022</v>
      </c>
      <c r="K354" s="28">
        <f t="shared" ref="K354" si="446">J354+1</f>
        <v>2023</v>
      </c>
      <c r="L354" s="28">
        <f t="shared" ref="L354" si="447">K354+1</f>
        <v>2024</v>
      </c>
      <c r="M354" s="28">
        <f t="shared" ref="M354" si="448">L354+1</f>
        <v>2025</v>
      </c>
      <c r="N354" s="28">
        <f t="shared" ref="N354" si="449">M354+1</f>
        <v>2026</v>
      </c>
      <c r="O354" s="28">
        <f t="shared" ref="O354" si="450">N354+1</f>
        <v>2027</v>
      </c>
      <c r="P354" s="112" t="s">
        <v>328</v>
      </c>
      <c r="Q354" s="91" t="s">
        <v>255</v>
      </c>
      <c r="R354" s="45"/>
      <c r="S354" s="89"/>
    </row>
    <row r="355" spans="1:19" ht="15">
      <c r="A355" s="176"/>
      <c r="B355" s="107"/>
      <c r="C355" s="42"/>
      <c r="D355" s="203" t="s">
        <v>211</v>
      </c>
      <c r="E355" s="199"/>
      <c r="F355" s="101"/>
      <c r="G355" s="101"/>
      <c r="H355" s="101"/>
      <c r="I355" s="101"/>
      <c r="J355" s="101"/>
      <c r="K355" s="101"/>
      <c r="L355" s="101"/>
      <c r="M355" s="101"/>
      <c r="N355" s="101"/>
      <c r="O355" s="101"/>
      <c r="P355" s="101"/>
      <c r="Q355" s="183"/>
      <c r="R355" s="45"/>
      <c r="S355" s="89"/>
    </row>
    <row r="356" spans="1:19">
      <c r="A356" s="178">
        <f>A308+17</f>
        <v>102</v>
      </c>
      <c r="B356" s="170"/>
      <c r="C356" s="42"/>
      <c r="D356" s="200"/>
      <c r="E356" s="211" t="s">
        <v>186</v>
      </c>
      <c r="F356" s="185">
        <f ca="1">OFFSET('P&amp;L IFRS 17'!E$36,$A356,0)</f>
        <v>0</v>
      </c>
      <c r="G356" s="158">
        <f ca="1">OFFSET('P&amp;L IFRS 17'!F$36,$A356,0)</f>
        <v>0</v>
      </c>
      <c r="H356" s="158">
        <f ca="1">OFFSET('P&amp;L IFRS 17'!G$36,$A356,0)</f>
        <v>0</v>
      </c>
      <c r="I356" s="158">
        <f ca="1">OFFSET('P&amp;L IFRS 17'!H$36,$A356,0)</f>
        <v>0</v>
      </c>
      <c r="J356" s="158">
        <f ca="1">OFFSET('P&amp;L IFRS 17'!I$36,$A356,0)</f>
        <v>0</v>
      </c>
      <c r="K356" s="158">
        <f ca="1">OFFSET('P&amp;L IFRS 17'!J$36,$A356,0)</f>
        <v>0</v>
      </c>
      <c r="L356" s="158">
        <f ca="1">OFFSET('P&amp;L IFRS 17'!K$36,$A356,0)</f>
        <v>0</v>
      </c>
      <c r="M356" s="158">
        <f ca="1">OFFSET('P&amp;L IFRS 17'!L$36,$A356,0)</f>
        <v>0</v>
      </c>
      <c r="N356" s="158">
        <f ca="1">OFFSET('P&amp;L IFRS 17'!M$36,$A356,0)</f>
        <v>0</v>
      </c>
      <c r="O356" s="158">
        <f ca="1">OFFSET('P&amp;L IFRS 17'!N$36,$A356,0)</f>
        <v>0</v>
      </c>
      <c r="P356" s="158">
        <f ca="1">OFFSET('P&amp;L IFRS 17'!O$36,$A356,0)</f>
        <v>0</v>
      </c>
      <c r="Q356" s="92">
        <f ca="1">OFFSET('P&amp;L IFRS 17'!P$36,$A356,0)</f>
        <v>0</v>
      </c>
      <c r="R356" s="45"/>
      <c r="S356" s="89"/>
    </row>
    <row r="357" spans="1:19">
      <c r="A357" s="178">
        <f>A309+31</f>
        <v>186</v>
      </c>
      <c r="B357" s="170"/>
      <c r="C357" s="42"/>
      <c r="D357" s="200"/>
      <c r="E357" s="211" t="s">
        <v>258</v>
      </c>
      <c r="F357" s="186">
        <f ca="1">OFFSET('P&amp;L IFRS 4'!F$50,$A357,0)+OFFSET('P&amp;L IFRS 4'!F$53,$A357,0)</f>
        <v>0</v>
      </c>
      <c r="G357" s="156">
        <f ca="1">OFFSET('P&amp;L IFRS 4'!G$50,$A357,0)+OFFSET('P&amp;L IFRS 4'!G$53,$A357,0)</f>
        <v>0</v>
      </c>
      <c r="H357" s="156">
        <f ca="1">OFFSET('P&amp;L IFRS 4'!H$50,$A357,0)+OFFSET('P&amp;L IFRS 4'!H$53,$A357,0)</f>
        <v>0</v>
      </c>
      <c r="I357" s="156">
        <f ca="1">OFFSET('P&amp;L IFRS 4'!I$50,$A357,0)+OFFSET('P&amp;L IFRS 4'!I$53,$A357,0)</f>
        <v>0</v>
      </c>
      <c r="J357" s="156">
        <f ca="1">OFFSET('P&amp;L IFRS 4'!J$50,$A357,0)+OFFSET('P&amp;L IFRS 4'!J$53,$A357,0)</f>
        <v>0</v>
      </c>
      <c r="K357" s="156">
        <f ca="1">OFFSET('P&amp;L IFRS 4'!K$50,$A357,0)+OFFSET('P&amp;L IFRS 4'!K$53,$A357,0)</f>
        <v>0</v>
      </c>
      <c r="L357" s="156">
        <f ca="1">OFFSET('P&amp;L IFRS 4'!L$50,$A357,0)+OFFSET('P&amp;L IFRS 4'!L$53,$A357,0)</f>
        <v>0</v>
      </c>
      <c r="M357" s="156">
        <f ca="1">OFFSET('P&amp;L IFRS 4'!M$50,$A357,0)+OFFSET('P&amp;L IFRS 4'!M$53,$A357,0)</f>
        <v>0</v>
      </c>
      <c r="N357" s="156">
        <f ca="1">OFFSET('P&amp;L IFRS 4'!N$50,$A357,0)+OFFSET('P&amp;L IFRS 4'!N$53,$A357,0)</f>
        <v>0</v>
      </c>
      <c r="O357" s="156">
        <f ca="1">OFFSET('P&amp;L IFRS 4'!O$50,$A357,0)+OFFSET('P&amp;L IFRS 4'!O$53,$A357,0)</f>
        <v>0</v>
      </c>
      <c r="P357" s="156">
        <f ca="1">OFFSET('P&amp;L IFRS 4'!P$50,$A357,0)+OFFSET('P&amp;L IFRS 4'!P$53,$A357,0)</f>
        <v>0</v>
      </c>
      <c r="Q357" s="95">
        <f ca="1">OFFSET('P&amp;L IFRS 4'!Q$50,$A357,0)+OFFSET('P&amp;L IFRS 4'!Q$53,$A357,0)</f>
        <v>0</v>
      </c>
      <c r="R357" s="45"/>
      <c r="S357" s="89"/>
    </row>
    <row r="358" spans="1:19">
      <c r="A358" s="178"/>
      <c r="B358" s="170"/>
      <c r="C358" s="42"/>
      <c r="D358" s="200"/>
      <c r="E358" s="211" t="s">
        <v>259</v>
      </c>
      <c r="F358" s="34">
        <f ca="1">F356-F357</f>
        <v>0</v>
      </c>
      <c r="G358" s="35">
        <f t="shared" ref="G358:P358" ca="1" si="451">G356-G357</f>
        <v>0</v>
      </c>
      <c r="H358" s="35">
        <f t="shared" ca="1" si="451"/>
        <v>0</v>
      </c>
      <c r="I358" s="35">
        <f t="shared" ca="1" si="451"/>
        <v>0</v>
      </c>
      <c r="J358" s="35">
        <f t="shared" ca="1" si="451"/>
        <v>0</v>
      </c>
      <c r="K358" s="35">
        <f t="shared" ca="1" si="451"/>
        <v>0</v>
      </c>
      <c r="L358" s="35">
        <f t="shared" ca="1" si="451"/>
        <v>0</v>
      </c>
      <c r="M358" s="35">
        <f t="shared" ca="1" si="451"/>
        <v>0</v>
      </c>
      <c r="N358" s="35">
        <f t="shared" ca="1" si="451"/>
        <v>0</v>
      </c>
      <c r="O358" s="35">
        <f t="shared" ca="1" si="451"/>
        <v>0</v>
      </c>
      <c r="P358" s="35">
        <f t="shared" ca="1" si="451"/>
        <v>0</v>
      </c>
      <c r="Q358" s="95">
        <f ca="1">SUM(F358:P358)</f>
        <v>0</v>
      </c>
      <c r="R358" s="45"/>
      <c r="S358" s="89"/>
    </row>
    <row r="359" spans="1:19">
      <c r="A359" s="178"/>
      <c r="B359" s="170"/>
      <c r="C359" s="42"/>
      <c r="D359" s="200"/>
      <c r="E359" s="211" t="s">
        <v>3</v>
      </c>
      <c r="F359" s="187" t="str">
        <f ca="1">IFERROR(F358/F357,"")</f>
        <v/>
      </c>
      <c r="G359" s="103" t="str">
        <f t="shared" ref="G359:Q359" ca="1" si="452">IFERROR(G358/G357,"")</f>
        <v/>
      </c>
      <c r="H359" s="103" t="str">
        <f t="shared" ca="1" si="452"/>
        <v/>
      </c>
      <c r="I359" s="103" t="str">
        <f t="shared" ca="1" si="452"/>
        <v/>
      </c>
      <c r="J359" s="103" t="str">
        <f t="shared" ca="1" si="452"/>
        <v/>
      </c>
      <c r="K359" s="103" t="str">
        <f t="shared" ca="1" si="452"/>
        <v/>
      </c>
      <c r="L359" s="103" t="str">
        <f t="shared" ca="1" si="452"/>
        <v/>
      </c>
      <c r="M359" s="103" t="str">
        <f t="shared" ca="1" si="452"/>
        <v/>
      </c>
      <c r="N359" s="103" t="str">
        <f t="shared" ca="1" si="452"/>
        <v/>
      </c>
      <c r="O359" s="103" t="str">
        <f t="shared" ca="1" si="452"/>
        <v/>
      </c>
      <c r="P359" s="103" t="str">
        <f t="shared" ca="1" si="452"/>
        <v/>
      </c>
      <c r="Q359" s="104" t="str">
        <f t="shared" ca="1" si="452"/>
        <v/>
      </c>
      <c r="R359" s="45"/>
      <c r="S359" s="89"/>
    </row>
    <row r="360" spans="1:19" ht="15">
      <c r="A360" s="178"/>
      <c r="B360" s="170"/>
      <c r="C360" s="42"/>
      <c r="D360" s="109" t="s">
        <v>214</v>
      </c>
      <c r="E360" s="201"/>
      <c r="F360" s="102"/>
      <c r="G360" s="102"/>
      <c r="H360" s="102"/>
      <c r="I360" s="102"/>
      <c r="J360" s="102"/>
      <c r="K360" s="102"/>
      <c r="L360" s="102"/>
      <c r="M360" s="102"/>
      <c r="N360" s="102"/>
      <c r="O360" s="102"/>
      <c r="P360" s="102"/>
      <c r="Q360" s="184"/>
      <c r="R360" s="45"/>
      <c r="S360" s="89"/>
    </row>
    <row r="361" spans="1:19">
      <c r="A361" s="179">
        <f>A356</f>
        <v>102</v>
      </c>
      <c r="B361" s="171"/>
      <c r="C361" s="42"/>
      <c r="D361" s="200"/>
      <c r="E361" s="211" t="s">
        <v>186</v>
      </c>
      <c r="F361" s="185">
        <f ca="1">OFFSET('P&amp;L IFRS 17'!E$37,$A361,0)</f>
        <v>0</v>
      </c>
      <c r="G361" s="158">
        <f ca="1">OFFSET('P&amp;L IFRS 17'!F$37,$A361,0)</f>
        <v>0</v>
      </c>
      <c r="H361" s="158">
        <f ca="1">OFFSET('P&amp;L IFRS 17'!G$37,$A361,0)</f>
        <v>0</v>
      </c>
      <c r="I361" s="158">
        <f ca="1">OFFSET('P&amp;L IFRS 17'!H$37,$A361,0)</f>
        <v>0</v>
      </c>
      <c r="J361" s="158">
        <f ca="1">OFFSET('P&amp;L IFRS 17'!I$37,$A361,0)</f>
        <v>0</v>
      </c>
      <c r="K361" s="158">
        <f ca="1">OFFSET('P&amp;L IFRS 17'!J$37,$A361,0)</f>
        <v>0</v>
      </c>
      <c r="L361" s="158">
        <f ca="1">OFFSET('P&amp;L IFRS 17'!K$37,$A361,0)</f>
        <v>0</v>
      </c>
      <c r="M361" s="158">
        <f ca="1">OFFSET('P&amp;L IFRS 17'!L$37,$A361,0)</f>
        <v>0</v>
      </c>
      <c r="N361" s="158">
        <f ca="1">OFFSET('P&amp;L IFRS 17'!M$37,$A361,0)</f>
        <v>0</v>
      </c>
      <c r="O361" s="158">
        <f ca="1">OFFSET('P&amp;L IFRS 17'!N$37,$A361,0)</f>
        <v>0</v>
      </c>
      <c r="P361" s="158">
        <f ca="1">OFFSET('P&amp;L IFRS 17'!O$37,$A361,0)</f>
        <v>0</v>
      </c>
      <c r="Q361" s="92">
        <f ca="1">OFFSET('P&amp;L IFRS 17'!P$37,$A361,0)</f>
        <v>0</v>
      </c>
      <c r="R361" s="45"/>
      <c r="S361" s="89"/>
    </row>
    <row r="362" spans="1:19">
      <c r="A362" s="179">
        <f>A357</f>
        <v>186</v>
      </c>
      <c r="B362" s="171"/>
      <c r="C362" s="42"/>
      <c r="D362" s="200"/>
      <c r="E362" s="211" t="s">
        <v>258</v>
      </c>
      <c r="F362" s="186">
        <f ca="1">OFFSET('P&amp;L IFRS 4'!F$56,$A362,0)+OFFSET('P&amp;L IFRS 4'!F$59,$A362,0)+OFFSET('P&amp;L IFRS 4'!F$62,$A362,0)+OFFSET('P&amp;L IFRS 4'!F$64,$A362,0)</f>
        <v>0</v>
      </c>
      <c r="G362" s="156">
        <f ca="1">OFFSET('P&amp;L IFRS 4'!G$56,$A362,0)+OFFSET('P&amp;L IFRS 4'!G$59,$A362,0)+OFFSET('P&amp;L IFRS 4'!G$62,$A362,0)+OFFSET('P&amp;L IFRS 4'!G$64,$A362,0)</f>
        <v>0</v>
      </c>
      <c r="H362" s="156">
        <f ca="1">OFFSET('P&amp;L IFRS 4'!H$56,$A362,0)+OFFSET('P&amp;L IFRS 4'!H$59,$A362,0)+OFFSET('P&amp;L IFRS 4'!H$62,$A362,0)+OFFSET('P&amp;L IFRS 4'!H$64,$A362,0)</f>
        <v>0</v>
      </c>
      <c r="I362" s="156">
        <f ca="1">OFFSET('P&amp;L IFRS 4'!I$56,$A362,0)+OFFSET('P&amp;L IFRS 4'!I$59,$A362,0)+OFFSET('P&amp;L IFRS 4'!I$62,$A362,0)+OFFSET('P&amp;L IFRS 4'!I$64,$A362,0)</f>
        <v>0</v>
      </c>
      <c r="J362" s="156">
        <f ca="1">OFFSET('P&amp;L IFRS 4'!J$56,$A362,0)+OFFSET('P&amp;L IFRS 4'!J$59,$A362,0)+OFFSET('P&amp;L IFRS 4'!J$62,$A362,0)+OFFSET('P&amp;L IFRS 4'!J$64,$A362,0)</f>
        <v>0</v>
      </c>
      <c r="K362" s="156">
        <f ca="1">OFFSET('P&amp;L IFRS 4'!K$56,$A362,0)+OFFSET('P&amp;L IFRS 4'!K$59,$A362,0)+OFFSET('P&amp;L IFRS 4'!K$62,$A362,0)+OFFSET('P&amp;L IFRS 4'!K$64,$A362,0)</f>
        <v>0</v>
      </c>
      <c r="L362" s="156">
        <f ca="1">OFFSET('P&amp;L IFRS 4'!L$56,$A362,0)+OFFSET('P&amp;L IFRS 4'!L$59,$A362,0)+OFFSET('P&amp;L IFRS 4'!L$62,$A362,0)+OFFSET('P&amp;L IFRS 4'!L$64,$A362,0)</f>
        <v>0</v>
      </c>
      <c r="M362" s="156">
        <f ca="1">OFFSET('P&amp;L IFRS 4'!M$56,$A362,0)+OFFSET('P&amp;L IFRS 4'!M$59,$A362,0)+OFFSET('P&amp;L IFRS 4'!M$62,$A362,0)+OFFSET('P&amp;L IFRS 4'!M$64,$A362,0)</f>
        <v>0</v>
      </c>
      <c r="N362" s="156">
        <f ca="1">OFFSET('P&amp;L IFRS 4'!N$56,$A362,0)+OFFSET('P&amp;L IFRS 4'!N$59,$A362,0)+OFFSET('P&amp;L IFRS 4'!N$62,$A362,0)+OFFSET('P&amp;L IFRS 4'!N$64,$A362,0)</f>
        <v>0</v>
      </c>
      <c r="O362" s="156">
        <f ca="1">OFFSET('P&amp;L IFRS 4'!O$56,$A362,0)+OFFSET('P&amp;L IFRS 4'!O$59,$A362,0)+OFFSET('P&amp;L IFRS 4'!O$62,$A362,0)+OFFSET('P&amp;L IFRS 4'!O$64,$A362,0)</f>
        <v>0</v>
      </c>
      <c r="P362" s="156">
        <f ca="1">OFFSET('P&amp;L IFRS 4'!P$56,$A362,0)+OFFSET('P&amp;L IFRS 4'!P$59,$A362,0)+OFFSET('P&amp;L IFRS 4'!P$62,$A362,0)+OFFSET('P&amp;L IFRS 4'!P$64,$A362,0)</f>
        <v>0</v>
      </c>
      <c r="Q362" s="95">
        <f ca="1">OFFSET('P&amp;L IFRS 4'!Q$56,$A362,0)+OFFSET('P&amp;L IFRS 4'!Q$59,$A362,0)+OFFSET('P&amp;L IFRS 4'!Q$62,$A362,0)+OFFSET('P&amp;L IFRS 4'!Q$64,$A362,0)</f>
        <v>0</v>
      </c>
      <c r="R362" s="45"/>
      <c r="S362" s="89"/>
    </row>
    <row r="363" spans="1:19">
      <c r="A363" s="180"/>
      <c r="B363" s="172"/>
      <c r="C363" s="42"/>
      <c r="D363" s="200"/>
      <c r="E363" s="211" t="s">
        <v>259</v>
      </c>
      <c r="F363" s="34">
        <f ca="1">F361-F362</f>
        <v>0</v>
      </c>
      <c r="G363" s="35">
        <f t="shared" ref="G363:P363" ca="1" si="453">G361-G362</f>
        <v>0</v>
      </c>
      <c r="H363" s="35">
        <f t="shared" ca="1" si="453"/>
        <v>0</v>
      </c>
      <c r="I363" s="35">
        <f t="shared" ca="1" si="453"/>
        <v>0</v>
      </c>
      <c r="J363" s="35">
        <f t="shared" ca="1" si="453"/>
        <v>0</v>
      </c>
      <c r="K363" s="35">
        <f t="shared" ca="1" si="453"/>
        <v>0</v>
      </c>
      <c r="L363" s="35">
        <f t="shared" ca="1" si="453"/>
        <v>0</v>
      </c>
      <c r="M363" s="35">
        <f t="shared" ca="1" si="453"/>
        <v>0</v>
      </c>
      <c r="N363" s="35">
        <f t="shared" ca="1" si="453"/>
        <v>0</v>
      </c>
      <c r="O363" s="35">
        <f t="shared" ca="1" si="453"/>
        <v>0</v>
      </c>
      <c r="P363" s="35">
        <f t="shared" ca="1" si="453"/>
        <v>0</v>
      </c>
      <c r="Q363" s="95">
        <f ca="1">SUM(F363:P363)</f>
        <v>0</v>
      </c>
      <c r="R363" s="45"/>
      <c r="S363" s="89"/>
    </row>
    <row r="364" spans="1:19">
      <c r="A364" s="180"/>
      <c r="B364" s="172"/>
      <c r="C364" s="42"/>
      <c r="D364" s="200"/>
      <c r="E364" s="211" t="s">
        <v>3</v>
      </c>
      <c r="F364" s="187" t="str">
        <f ca="1">IFERROR(F363/F362,"")</f>
        <v/>
      </c>
      <c r="G364" s="103" t="str">
        <f t="shared" ref="G364:Q364" ca="1" si="454">IFERROR(G363/G362,"")</f>
        <v/>
      </c>
      <c r="H364" s="103" t="str">
        <f t="shared" ca="1" si="454"/>
        <v/>
      </c>
      <c r="I364" s="103" t="str">
        <f t="shared" ca="1" si="454"/>
        <v/>
      </c>
      <c r="J364" s="103" t="str">
        <f t="shared" ca="1" si="454"/>
        <v/>
      </c>
      <c r="K364" s="103" t="str">
        <f t="shared" ca="1" si="454"/>
        <v/>
      </c>
      <c r="L364" s="103" t="str">
        <f t="shared" ca="1" si="454"/>
        <v/>
      </c>
      <c r="M364" s="103" t="str">
        <f t="shared" ca="1" si="454"/>
        <v/>
      </c>
      <c r="N364" s="103" t="str">
        <f t="shared" ca="1" si="454"/>
        <v/>
      </c>
      <c r="O364" s="103" t="str">
        <f t="shared" ca="1" si="454"/>
        <v/>
      </c>
      <c r="P364" s="103" t="str">
        <f t="shared" ca="1" si="454"/>
        <v/>
      </c>
      <c r="Q364" s="104" t="str">
        <f t="shared" ca="1" si="454"/>
        <v/>
      </c>
      <c r="R364" s="45"/>
      <c r="S364" s="89"/>
    </row>
    <row r="365" spans="1:19" ht="15">
      <c r="A365" s="180"/>
      <c r="B365" s="172"/>
      <c r="C365" s="42"/>
      <c r="D365" s="109" t="s">
        <v>217</v>
      </c>
      <c r="E365" s="201"/>
      <c r="F365" s="102"/>
      <c r="G365" s="102"/>
      <c r="H365" s="102"/>
      <c r="I365" s="102"/>
      <c r="J365" s="102"/>
      <c r="K365" s="102"/>
      <c r="L365" s="102"/>
      <c r="M365" s="102"/>
      <c r="N365" s="102"/>
      <c r="O365" s="102"/>
      <c r="P365" s="102"/>
      <c r="Q365" s="184"/>
      <c r="R365" s="45"/>
      <c r="S365" s="89"/>
    </row>
    <row r="366" spans="1:19">
      <c r="A366" s="179">
        <f>A361</f>
        <v>102</v>
      </c>
      <c r="B366" s="171"/>
      <c r="C366" s="42"/>
      <c r="D366" s="200"/>
      <c r="E366" s="211" t="s">
        <v>186</v>
      </c>
      <c r="F366" s="185">
        <f ca="1">OFFSET('P&amp;L IFRS 17'!E$38,$A366,0)</f>
        <v>0</v>
      </c>
      <c r="G366" s="158">
        <f ca="1">OFFSET('P&amp;L IFRS 17'!F$38,$A366,0)</f>
        <v>0</v>
      </c>
      <c r="H366" s="158">
        <f ca="1">OFFSET('P&amp;L IFRS 17'!G$38,$A366,0)</f>
        <v>0</v>
      </c>
      <c r="I366" s="158">
        <f ca="1">OFFSET('P&amp;L IFRS 17'!H$38,$A366,0)</f>
        <v>0</v>
      </c>
      <c r="J366" s="158">
        <f ca="1">OFFSET('P&amp;L IFRS 17'!I$38,$A366,0)</f>
        <v>0</v>
      </c>
      <c r="K366" s="158">
        <f ca="1">OFFSET('P&amp;L IFRS 17'!J$38,$A366,0)</f>
        <v>0</v>
      </c>
      <c r="L366" s="158">
        <f ca="1">OFFSET('P&amp;L IFRS 17'!K$38,$A366,0)</f>
        <v>0</v>
      </c>
      <c r="M366" s="158">
        <f ca="1">OFFSET('P&amp;L IFRS 17'!L$38,$A366,0)</f>
        <v>0</v>
      </c>
      <c r="N366" s="158">
        <f ca="1">OFFSET('P&amp;L IFRS 17'!M$38,$A366,0)</f>
        <v>0</v>
      </c>
      <c r="O366" s="158">
        <f ca="1">OFFSET('P&amp;L IFRS 17'!N$38,$A366,0)</f>
        <v>0</v>
      </c>
      <c r="P366" s="158">
        <f ca="1">OFFSET('P&amp;L IFRS 17'!O$38,$A366,0)</f>
        <v>0</v>
      </c>
      <c r="Q366" s="92">
        <f ca="1">OFFSET('P&amp;L IFRS 17'!P$38,$A366,0)</f>
        <v>0</v>
      </c>
      <c r="R366" s="45"/>
      <c r="S366" s="89"/>
    </row>
    <row r="367" spans="1:19">
      <c r="A367" s="179">
        <f>A362</f>
        <v>186</v>
      </c>
      <c r="B367" s="171"/>
      <c r="C367" s="42"/>
      <c r="D367" s="200"/>
      <c r="E367" s="211" t="s">
        <v>258</v>
      </c>
      <c r="F367" s="186">
        <f ca="1">OFFSET('P&amp;L IFRS 4'!F$51,$A367,0)+OFFSET('P&amp;L IFRS 4'!F$54,$A367,0)+OFFSET('P&amp;L IFRS 4'!F$57,$A367,0)+OFFSET('P&amp;L IFRS 4'!F$60,$A367,0)+OFFSET('P&amp;L IFRS 4'!F$63,$A367,0)</f>
        <v>0</v>
      </c>
      <c r="G367" s="156">
        <f ca="1">OFFSET('P&amp;L IFRS 4'!G$51,$A367,0)+OFFSET('P&amp;L IFRS 4'!G$54,$A367,0)+OFFSET('P&amp;L IFRS 4'!G$57,$A367,0)+OFFSET('P&amp;L IFRS 4'!G$60,$A367,0)+OFFSET('P&amp;L IFRS 4'!G$63,$A367,0)</f>
        <v>0</v>
      </c>
      <c r="H367" s="156">
        <f ca="1">OFFSET('P&amp;L IFRS 4'!H$51,$A367,0)+OFFSET('P&amp;L IFRS 4'!H$54,$A367,0)+OFFSET('P&amp;L IFRS 4'!H$57,$A367,0)+OFFSET('P&amp;L IFRS 4'!H$60,$A367,0)+OFFSET('P&amp;L IFRS 4'!H$63,$A367,0)</f>
        <v>0</v>
      </c>
      <c r="I367" s="156">
        <f ca="1">OFFSET('P&amp;L IFRS 4'!I$51,$A367,0)+OFFSET('P&amp;L IFRS 4'!I$54,$A367,0)+OFFSET('P&amp;L IFRS 4'!I$57,$A367,0)+OFFSET('P&amp;L IFRS 4'!I$60,$A367,0)+OFFSET('P&amp;L IFRS 4'!I$63,$A367,0)</f>
        <v>0</v>
      </c>
      <c r="J367" s="156">
        <f ca="1">OFFSET('P&amp;L IFRS 4'!J$51,$A367,0)+OFFSET('P&amp;L IFRS 4'!J$54,$A367,0)+OFFSET('P&amp;L IFRS 4'!J$57,$A367,0)+OFFSET('P&amp;L IFRS 4'!J$60,$A367,0)+OFFSET('P&amp;L IFRS 4'!J$63,$A367,0)</f>
        <v>0</v>
      </c>
      <c r="K367" s="156">
        <f ca="1">OFFSET('P&amp;L IFRS 4'!K$51,$A367,0)+OFFSET('P&amp;L IFRS 4'!K$54,$A367,0)+OFFSET('P&amp;L IFRS 4'!K$57,$A367,0)+OFFSET('P&amp;L IFRS 4'!K$60,$A367,0)+OFFSET('P&amp;L IFRS 4'!K$63,$A367,0)</f>
        <v>0</v>
      </c>
      <c r="L367" s="156">
        <f ca="1">OFFSET('P&amp;L IFRS 4'!L$51,$A367,0)+OFFSET('P&amp;L IFRS 4'!L$54,$A367,0)+OFFSET('P&amp;L IFRS 4'!L$57,$A367,0)+OFFSET('P&amp;L IFRS 4'!L$60,$A367,0)+OFFSET('P&amp;L IFRS 4'!L$63,$A367,0)</f>
        <v>0</v>
      </c>
      <c r="M367" s="156">
        <f ca="1">OFFSET('P&amp;L IFRS 4'!M$51,$A367,0)+OFFSET('P&amp;L IFRS 4'!M$54,$A367,0)+OFFSET('P&amp;L IFRS 4'!M$57,$A367,0)+OFFSET('P&amp;L IFRS 4'!M$60,$A367,0)+OFFSET('P&amp;L IFRS 4'!M$63,$A367,0)</f>
        <v>0</v>
      </c>
      <c r="N367" s="156">
        <f ca="1">OFFSET('P&amp;L IFRS 4'!N$51,$A367,0)+OFFSET('P&amp;L IFRS 4'!N$54,$A367,0)+OFFSET('P&amp;L IFRS 4'!N$57,$A367,0)+OFFSET('P&amp;L IFRS 4'!N$60,$A367,0)+OFFSET('P&amp;L IFRS 4'!N$63,$A367,0)</f>
        <v>0</v>
      </c>
      <c r="O367" s="156">
        <f ca="1">OFFSET('P&amp;L IFRS 4'!O$51,$A367,0)+OFFSET('P&amp;L IFRS 4'!O$54,$A367,0)+OFFSET('P&amp;L IFRS 4'!O$57,$A367,0)+OFFSET('P&amp;L IFRS 4'!O$60,$A367,0)+OFFSET('P&amp;L IFRS 4'!O$63,$A367,0)</f>
        <v>0</v>
      </c>
      <c r="P367" s="156">
        <f ca="1">OFFSET('P&amp;L IFRS 4'!P$51,$A367,0)+OFFSET('P&amp;L IFRS 4'!P$54,$A367,0)+OFFSET('P&amp;L IFRS 4'!P$57,$A367,0)+OFFSET('P&amp;L IFRS 4'!P$60,$A367,0)+OFFSET('P&amp;L IFRS 4'!P$63,$A367,0)</f>
        <v>0</v>
      </c>
      <c r="Q367" s="95">
        <f ca="1">OFFSET('P&amp;L IFRS 4'!Q$51,$A367,0)+OFFSET('P&amp;L IFRS 4'!Q$54,$A367,0)+OFFSET('P&amp;L IFRS 4'!Q$57,$A367,0)+OFFSET('P&amp;L IFRS 4'!Q$60,$A367,0)+OFFSET('P&amp;L IFRS 4'!Q$63,$A367,0)</f>
        <v>0</v>
      </c>
      <c r="R367" s="45"/>
      <c r="S367" s="89"/>
    </row>
    <row r="368" spans="1:19">
      <c r="A368" s="180"/>
      <c r="B368" s="172"/>
      <c r="C368" s="42"/>
      <c r="D368" s="200"/>
      <c r="E368" s="211" t="s">
        <v>259</v>
      </c>
      <c r="F368" s="34">
        <f ca="1">F366-F367</f>
        <v>0</v>
      </c>
      <c r="G368" s="35">
        <f t="shared" ref="G368:P368" ca="1" si="455">G366-G367</f>
        <v>0</v>
      </c>
      <c r="H368" s="35">
        <f t="shared" ca="1" si="455"/>
        <v>0</v>
      </c>
      <c r="I368" s="35">
        <f t="shared" ca="1" si="455"/>
        <v>0</v>
      </c>
      <c r="J368" s="35">
        <f t="shared" ca="1" si="455"/>
        <v>0</v>
      </c>
      <c r="K368" s="35">
        <f t="shared" ca="1" si="455"/>
        <v>0</v>
      </c>
      <c r="L368" s="35">
        <f t="shared" ca="1" si="455"/>
        <v>0</v>
      </c>
      <c r="M368" s="35">
        <f t="shared" ca="1" si="455"/>
        <v>0</v>
      </c>
      <c r="N368" s="35">
        <f t="shared" ca="1" si="455"/>
        <v>0</v>
      </c>
      <c r="O368" s="35">
        <f t="shared" ca="1" si="455"/>
        <v>0</v>
      </c>
      <c r="P368" s="35">
        <f t="shared" ca="1" si="455"/>
        <v>0</v>
      </c>
      <c r="Q368" s="95">
        <f ca="1">SUM(F368:P368)</f>
        <v>0</v>
      </c>
      <c r="R368" s="45"/>
      <c r="S368" s="89"/>
    </row>
    <row r="369" spans="1:19">
      <c r="A369" s="180"/>
      <c r="B369" s="172"/>
      <c r="C369" s="42"/>
      <c r="D369" s="200"/>
      <c r="E369" s="211" t="s">
        <v>3</v>
      </c>
      <c r="F369" s="187" t="str">
        <f ca="1">IFERROR(F368/F367,"")</f>
        <v/>
      </c>
      <c r="G369" s="103" t="str">
        <f t="shared" ref="G369:Q369" ca="1" si="456">IFERROR(G368/G367,"")</f>
        <v/>
      </c>
      <c r="H369" s="103" t="str">
        <f t="shared" ca="1" si="456"/>
        <v/>
      </c>
      <c r="I369" s="103" t="str">
        <f t="shared" ca="1" si="456"/>
        <v/>
      </c>
      <c r="J369" s="103" t="str">
        <f t="shared" ca="1" si="456"/>
        <v/>
      </c>
      <c r="K369" s="103" t="str">
        <f t="shared" ca="1" si="456"/>
        <v/>
      </c>
      <c r="L369" s="103" t="str">
        <f t="shared" ca="1" si="456"/>
        <v/>
      </c>
      <c r="M369" s="103" t="str">
        <f t="shared" ca="1" si="456"/>
        <v/>
      </c>
      <c r="N369" s="103" t="str">
        <f t="shared" ca="1" si="456"/>
        <v/>
      </c>
      <c r="O369" s="103" t="str">
        <f t="shared" ca="1" si="456"/>
        <v/>
      </c>
      <c r="P369" s="103" t="str">
        <f t="shared" ca="1" si="456"/>
        <v/>
      </c>
      <c r="Q369" s="104" t="str">
        <f t="shared" ca="1" si="456"/>
        <v/>
      </c>
      <c r="R369" s="45"/>
      <c r="S369" s="89"/>
    </row>
    <row r="370" spans="1:19" ht="15">
      <c r="A370" s="180"/>
      <c r="B370" s="172"/>
      <c r="C370" s="42"/>
      <c r="D370" s="109" t="s">
        <v>9</v>
      </c>
      <c r="E370" s="201"/>
      <c r="F370" s="102"/>
      <c r="G370" s="102"/>
      <c r="H370" s="102"/>
      <c r="I370" s="102"/>
      <c r="J370" s="102"/>
      <c r="K370" s="102"/>
      <c r="L370" s="102"/>
      <c r="M370" s="102"/>
      <c r="N370" s="102"/>
      <c r="O370" s="102"/>
      <c r="P370" s="102"/>
      <c r="Q370" s="184"/>
      <c r="R370" s="45"/>
      <c r="S370" s="89"/>
    </row>
    <row r="371" spans="1:19">
      <c r="A371" s="179">
        <f>A366</f>
        <v>102</v>
      </c>
      <c r="B371" s="171"/>
      <c r="C371" s="42"/>
      <c r="D371" s="200"/>
      <c r="E371" s="211" t="s">
        <v>186</v>
      </c>
      <c r="F371" s="185">
        <f ca="1">OFFSET('P&amp;L IFRS 17'!E$39,$A371,0)</f>
        <v>0</v>
      </c>
      <c r="G371" s="158">
        <f ca="1">OFFSET('P&amp;L IFRS 17'!F$39,$A371,0)</f>
        <v>0</v>
      </c>
      <c r="H371" s="158">
        <f ca="1">OFFSET('P&amp;L IFRS 17'!G$39,$A371,0)</f>
        <v>0</v>
      </c>
      <c r="I371" s="158">
        <f ca="1">OFFSET('P&amp;L IFRS 17'!H$39,$A371,0)</f>
        <v>0</v>
      </c>
      <c r="J371" s="158">
        <f ca="1">OFFSET('P&amp;L IFRS 17'!I$39,$A371,0)</f>
        <v>0</v>
      </c>
      <c r="K371" s="158">
        <f ca="1">OFFSET('P&amp;L IFRS 17'!J$39,$A371,0)</f>
        <v>0</v>
      </c>
      <c r="L371" s="158">
        <f ca="1">OFFSET('P&amp;L IFRS 17'!K$39,$A371,0)</f>
        <v>0</v>
      </c>
      <c r="M371" s="158">
        <f ca="1">OFFSET('P&amp;L IFRS 17'!L$39,$A371,0)</f>
        <v>0</v>
      </c>
      <c r="N371" s="158">
        <f ca="1">OFFSET('P&amp;L IFRS 17'!M$39,$A371,0)</f>
        <v>0</v>
      </c>
      <c r="O371" s="158">
        <f ca="1">OFFSET('P&amp;L IFRS 17'!N$39,$A371,0)</f>
        <v>0</v>
      </c>
      <c r="P371" s="158">
        <f ca="1">OFFSET('P&amp;L IFRS 17'!O$39,$A371,0)</f>
        <v>0</v>
      </c>
      <c r="Q371" s="92">
        <f ca="1">OFFSET('P&amp;L IFRS 17'!P$39,$A371,0)</f>
        <v>0</v>
      </c>
      <c r="R371" s="45"/>
      <c r="S371" s="89"/>
    </row>
    <row r="372" spans="1:19">
      <c r="A372" s="179">
        <f>A367</f>
        <v>186</v>
      </c>
      <c r="B372" s="171"/>
      <c r="C372" s="42"/>
      <c r="D372" s="200"/>
      <c r="E372" s="211" t="s">
        <v>258</v>
      </c>
      <c r="F372" s="186">
        <f ca="1">OFFSET('P&amp;L IFRS 4'!F$68,$A372,0)</f>
        <v>0</v>
      </c>
      <c r="G372" s="156">
        <f ca="1">OFFSET('P&amp;L IFRS 4'!G$68,$A372,0)</f>
        <v>0</v>
      </c>
      <c r="H372" s="156">
        <f ca="1">OFFSET('P&amp;L IFRS 4'!H$68,$A372,0)</f>
        <v>0</v>
      </c>
      <c r="I372" s="156">
        <f ca="1">OFFSET('P&amp;L IFRS 4'!I$68,$A372,0)</f>
        <v>0</v>
      </c>
      <c r="J372" s="156">
        <f ca="1">OFFSET('P&amp;L IFRS 4'!J$68,$A372,0)</f>
        <v>0</v>
      </c>
      <c r="K372" s="156">
        <f ca="1">OFFSET('P&amp;L IFRS 4'!K$68,$A372,0)</f>
        <v>0</v>
      </c>
      <c r="L372" s="156">
        <f ca="1">OFFSET('P&amp;L IFRS 4'!L$68,$A372,0)</f>
        <v>0</v>
      </c>
      <c r="M372" s="156">
        <f ca="1">OFFSET('P&amp;L IFRS 4'!M$68,$A372,0)</f>
        <v>0</v>
      </c>
      <c r="N372" s="156">
        <f ca="1">OFFSET('P&amp;L IFRS 4'!N$68,$A372,0)</f>
        <v>0</v>
      </c>
      <c r="O372" s="156">
        <f ca="1">OFFSET('P&amp;L IFRS 4'!O$68,$A372,0)</f>
        <v>0</v>
      </c>
      <c r="P372" s="156">
        <f ca="1">OFFSET('P&amp;L IFRS 4'!P$68,$A372,0)</f>
        <v>0</v>
      </c>
      <c r="Q372" s="95">
        <f ca="1">OFFSET('P&amp;L IFRS 4'!Q$68,$A372,0)</f>
        <v>0</v>
      </c>
      <c r="R372" s="45"/>
      <c r="S372" s="89"/>
    </row>
    <row r="373" spans="1:19">
      <c r="A373" s="180"/>
      <c r="B373" s="172"/>
      <c r="C373" s="42"/>
      <c r="D373" s="200"/>
      <c r="E373" s="211" t="s">
        <v>259</v>
      </c>
      <c r="F373" s="34">
        <f ca="1">F371-F372</f>
        <v>0</v>
      </c>
      <c r="G373" s="35">
        <f t="shared" ref="G373:P373" ca="1" si="457">G371-G372</f>
        <v>0</v>
      </c>
      <c r="H373" s="35">
        <f t="shared" ca="1" si="457"/>
        <v>0</v>
      </c>
      <c r="I373" s="35">
        <f t="shared" ca="1" si="457"/>
        <v>0</v>
      </c>
      <c r="J373" s="35">
        <f t="shared" ca="1" si="457"/>
        <v>0</v>
      </c>
      <c r="K373" s="35">
        <f t="shared" ca="1" si="457"/>
        <v>0</v>
      </c>
      <c r="L373" s="35">
        <f t="shared" ca="1" si="457"/>
        <v>0</v>
      </c>
      <c r="M373" s="35">
        <f t="shared" ca="1" si="457"/>
        <v>0</v>
      </c>
      <c r="N373" s="35">
        <f t="shared" ca="1" si="457"/>
        <v>0</v>
      </c>
      <c r="O373" s="35">
        <f t="shared" ca="1" si="457"/>
        <v>0</v>
      </c>
      <c r="P373" s="35">
        <f t="shared" ca="1" si="457"/>
        <v>0</v>
      </c>
      <c r="Q373" s="95">
        <f ca="1">SUM(F373:P373)</f>
        <v>0</v>
      </c>
      <c r="R373" s="45"/>
      <c r="S373" s="89"/>
    </row>
    <row r="374" spans="1:19">
      <c r="A374" s="180"/>
      <c r="B374" s="172"/>
      <c r="C374" s="42"/>
      <c r="D374" s="200"/>
      <c r="E374" s="211" t="s">
        <v>3</v>
      </c>
      <c r="F374" s="187" t="str">
        <f ca="1">IFERROR(F373/F372,"")</f>
        <v/>
      </c>
      <c r="G374" s="103" t="str">
        <f t="shared" ref="G374:Q374" ca="1" si="458">IFERROR(G373/G372,"")</f>
        <v/>
      </c>
      <c r="H374" s="103" t="str">
        <f t="shared" ca="1" si="458"/>
        <v/>
      </c>
      <c r="I374" s="103" t="str">
        <f t="shared" ca="1" si="458"/>
        <v/>
      </c>
      <c r="J374" s="103" t="str">
        <f t="shared" ca="1" si="458"/>
        <v/>
      </c>
      <c r="K374" s="103" t="str">
        <f t="shared" ca="1" si="458"/>
        <v/>
      </c>
      <c r="L374" s="103" t="str">
        <f t="shared" ca="1" si="458"/>
        <v/>
      </c>
      <c r="M374" s="103" t="str">
        <f t="shared" ca="1" si="458"/>
        <v/>
      </c>
      <c r="N374" s="103" t="str">
        <f t="shared" ca="1" si="458"/>
        <v/>
      </c>
      <c r="O374" s="103" t="str">
        <f t="shared" ca="1" si="458"/>
        <v/>
      </c>
      <c r="P374" s="103" t="str">
        <f t="shared" ca="1" si="458"/>
        <v/>
      </c>
      <c r="Q374" s="104" t="str">
        <f t="shared" ca="1" si="458"/>
        <v/>
      </c>
      <c r="R374" s="45"/>
      <c r="S374" s="89"/>
    </row>
    <row r="375" spans="1:19" ht="15">
      <c r="A375" s="180"/>
      <c r="B375" s="172"/>
      <c r="C375" s="42"/>
      <c r="D375" s="109" t="s">
        <v>352</v>
      </c>
      <c r="E375" s="201"/>
      <c r="F375" s="102"/>
      <c r="G375" s="102"/>
      <c r="H375" s="102"/>
      <c r="I375" s="102"/>
      <c r="J375" s="102"/>
      <c r="K375" s="102"/>
      <c r="L375" s="102"/>
      <c r="M375" s="102"/>
      <c r="N375" s="102"/>
      <c r="O375" s="102"/>
      <c r="P375" s="102"/>
      <c r="Q375" s="184"/>
      <c r="R375" s="45"/>
      <c r="S375" s="89"/>
    </row>
    <row r="376" spans="1:19">
      <c r="A376" s="179">
        <f>A371</f>
        <v>102</v>
      </c>
      <c r="B376" s="171"/>
      <c r="C376" s="42"/>
      <c r="D376" s="200"/>
      <c r="E376" s="211" t="s">
        <v>186</v>
      </c>
      <c r="F376" s="188">
        <f ca="1">OFFSET('P&amp;L IFRS 17'!E$40,$A376,0)+OFFSET('P&amp;L IFRS 17'!E$41,$A376,0)</f>
        <v>0</v>
      </c>
      <c r="G376" s="189">
        <f ca="1">OFFSET('P&amp;L IFRS 17'!F$40,$A376,0)+OFFSET('P&amp;L IFRS 17'!F$41,$A376,0)</f>
        <v>0</v>
      </c>
      <c r="H376" s="189">
        <f ca="1">OFFSET('P&amp;L IFRS 17'!G$40,$A376,0)+OFFSET('P&amp;L IFRS 17'!G$41,$A376,0)</f>
        <v>0</v>
      </c>
      <c r="I376" s="189">
        <f ca="1">OFFSET('P&amp;L IFRS 17'!H$40,$A376,0)+OFFSET('P&amp;L IFRS 17'!H$41,$A376,0)</f>
        <v>0</v>
      </c>
      <c r="J376" s="189">
        <f ca="1">OFFSET('P&amp;L IFRS 17'!I$40,$A376,0)+OFFSET('P&amp;L IFRS 17'!I$41,$A376,0)</f>
        <v>0</v>
      </c>
      <c r="K376" s="189">
        <f ca="1">OFFSET('P&amp;L IFRS 17'!J$40,$A376,0)+OFFSET('P&amp;L IFRS 17'!J$41,$A376,0)</f>
        <v>0</v>
      </c>
      <c r="L376" s="189">
        <f ca="1">OFFSET('P&amp;L IFRS 17'!K$40,$A376,0)+OFFSET('P&amp;L IFRS 17'!K$41,$A376,0)</f>
        <v>0</v>
      </c>
      <c r="M376" s="189">
        <f ca="1">OFFSET('P&amp;L IFRS 17'!L$40,$A376,0)+OFFSET('P&amp;L IFRS 17'!L$41,$A376,0)</f>
        <v>0</v>
      </c>
      <c r="N376" s="189">
        <f ca="1">OFFSET('P&amp;L IFRS 17'!M$40,$A376,0)+OFFSET('P&amp;L IFRS 17'!M$41,$A376,0)</f>
        <v>0</v>
      </c>
      <c r="O376" s="189">
        <f ca="1">OFFSET('P&amp;L IFRS 17'!N$40,$A376,0)+OFFSET('P&amp;L IFRS 17'!N$41,$A376,0)</f>
        <v>0</v>
      </c>
      <c r="P376" s="189">
        <f ca="1">OFFSET('P&amp;L IFRS 17'!O$40,$A376,0)+OFFSET('P&amp;L IFRS 17'!O$41,$A376,0)</f>
        <v>0</v>
      </c>
      <c r="Q376" s="92">
        <f ca="1">OFFSET('P&amp;L IFRS 17'!P$40,$A376,0)+OFFSET('P&amp;L IFRS 17'!P$41,$A376,0)</f>
        <v>0</v>
      </c>
      <c r="R376" s="45"/>
      <c r="S376" s="89"/>
    </row>
    <row r="377" spans="1:19">
      <c r="A377" s="179">
        <f>A372</f>
        <v>186</v>
      </c>
      <c r="B377" s="171"/>
      <c r="C377" s="42"/>
      <c r="D377" s="200"/>
      <c r="E377" s="211" t="s">
        <v>258</v>
      </c>
      <c r="F377" s="190">
        <v>0</v>
      </c>
      <c r="G377" s="157">
        <v>0</v>
      </c>
      <c r="H377" s="157">
        <v>0</v>
      </c>
      <c r="I377" s="157">
        <v>0</v>
      </c>
      <c r="J377" s="157">
        <v>0</v>
      </c>
      <c r="K377" s="157">
        <v>0</v>
      </c>
      <c r="L377" s="157">
        <v>0</v>
      </c>
      <c r="M377" s="157">
        <v>0</v>
      </c>
      <c r="N377" s="157">
        <v>0</v>
      </c>
      <c r="O377" s="157">
        <v>0</v>
      </c>
      <c r="P377" s="157">
        <v>0</v>
      </c>
      <c r="Q377" s="95">
        <f>SUM(F377:P377)</f>
        <v>0</v>
      </c>
      <c r="R377" s="45"/>
      <c r="S377" s="89"/>
    </row>
    <row r="378" spans="1:19">
      <c r="A378" s="180"/>
      <c r="B378" s="172"/>
      <c r="C378" s="42"/>
      <c r="D378" s="200"/>
      <c r="E378" s="211" t="s">
        <v>259</v>
      </c>
      <c r="F378" s="34">
        <f ca="1">F376-F377</f>
        <v>0</v>
      </c>
      <c r="G378" s="35">
        <f t="shared" ref="G378:P378" ca="1" si="459">G376-G377</f>
        <v>0</v>
      </c>
      <c r="H378" s="35">
        <f t="shared" ca="1" si="459"/>
        <v>0</v>
      </c>
      <c r="I378" s="35">
        <f t="shared" ca="1" si="459"/>
        <v>0</v>
      </c>
      <c r="J378" s="35">
        <f t="shared" ca="1" si="459"/>
        <v>0</v>
      </c>
      <c r="K378" s="35">
        <f t="shared" ca="1" si="459"/>
        <v>0</v>
      </c>
      <c r="L378" s="35">
        <f t="shared" ca="1" si="459"/>
        <v>0</v>
      </c>
      <c r="M378" s="35">
        <f t="shared" ca="1" si="459"/>
        <v>0</v>
      </c>
      <c r="N378" s="35">
        <f t="shared" ca="1" si="459"/>
        <v>0</v>
      </c>
      <c r="O378" s="35">
        <f t="shared" ca="1" si="459"/>
        <v>0</v>
      </c>
      <c r="P378" s="35">
        <f t="shared" ca="1" si="459"/>
        <v>0</v>
      </c>
      <c r="Q378" s="95">
        <f ca="1">SUM(F378:P378)</f>
        <v>0</v>
      </c>
      <c r="R378" s="45"/>
      <c r="S378" s="89"/>
    </row>
    <row r="379" spans="1:19">
      <c r="A379" s="180"/>
      <c r="B379" s="172"/>
      <c r="C379" s="42"/>
      <c r="D379" s="200"/>
      <c r="E379" s="211" t="s">
        <v>3</v>
      </c>
      <c r="F379" s="187" t="str">
        <f ca="1">IFERROR(F378/F377,"")</f>
        <v/>
      </c>
      <c r="G379" s="103" t="str">
        <f t="shared" ref="G379:Q379" ca="1" si="460">IFERROR(G378/G377,"")</f>
        <v/>
      </c>
      <c r="H379" s="103" t="str">
        <f t="shared" ca="1" si="460"/>
        <v/>
      </c>
      <c r="I379" s="103" t="str">
        <f t="shared" ca="1" si="460"/>
        <v/>
      </c>
      <c r="J379" s="103" t="str">
        <f t="shared" ca="1" si="460"/>
        <v/>
      </c>
      <c r="K379" s="103" t="str">
        <f t="shared" ca="1" si="460"/>
        <v/>
      </c>
      <c r="L379" s="103" t="str">
        <f t="shared" ca="1" si="460"/>
        <v/>
      </c>
      <c r="M379" s="103" t="str">
        <f t="shared" ca="1" si="460"/>
        <v/>
      </c>
      <c r="N379" s="103" t="str">
        <f t="shared" ca="1" si="460"/>
        <v/>
      </c>
      <c r="O379" s="103" t="str">
        <f t="shared" ca="1" si="460"/>
        <v/>
      </c>
      <c r="P379" s="103" t="str">
        <f t="shared" ca="1" si="460"/>
        <v/>
      </c>
      <c r="Q379" s="104" t="str">
        <f t="shared" ca="1" si="460"/>
        <v/>
      </c>
      <c r="R379" s="45"/>
      <c r="S379" s="89"/>
    </row>
    <row r="380" spans="1:19" ht="15">
      <c r="A380" s="180"/>
      <c r="B380" s="172"/>
      <c r="C380" s="42"/>
      <c r="D380" s="109" t="s">
        <v>260</v>
      </c>
      <c r="E380" s="201"/>
      <c r="F380" s="102"/>
      <c r="G380" s="102"/>
      <c r="H380" s="102"/>
      <c r="I380" s="102"/>
      <c r="J380" s="102"/>
      <c r="K380" s="102"/>
      <c r="L380" s="102"/>
      <c r="M380" s="102"/>
      <c r="N380" s="102"/>
      <c r="O380" s="102"/>
      <c r="P380" s="102"/>
      <c r="Q380" s="184"/>
      <c r="R380" s="45"/>
      <c r="S380" s="89"/>
    </row>
    <row r="381" spans="1:19">
      <c r="A381" s="179">
        <f>A376</f>
        <v>102</v>
      </c>
      <c r="B381" s="171"/>
      <c r="C381" s="42"/>
      <c r="D381" s="200"/>
      <c r="E381" s="211" t="s">
        <v>186</v>
      </c>
      <c r="F381" s="188">
        <f ca="1">OFFSET('P&amp;L IFRS 17'!E$42,$A381,0)</f>
        <v>0</v>
      </c>
      <c r="G381" s="189">
        <f ca="1">OFFSET('P&amp;L IFRS 17'!F$42,$A381,0)</f>
        <v>0</v>
      </c>
      <c r="H381" s="189">
        <f ca="1">OFFSET('P&amp;L IFRS 17'!G$42,$A381,0)</f>
        <v>0</v>
      </c>
      <c r="I381" s="189">
        <f ca="1">OFFSET('P&amp;L IFRS 17'!H$42,$A381,0)</f>
        <v>0</v>
      </c>
      <c r="J381" s="189">
        <f ca="1">OFFSET('P&amp;L IFRS 17'!I$42,$A381,0)</f>
        <v>0</v>
      </c>
      <c r="K381" s="189">
        <f ca="1">OFFSET('P&amp;L IFRS 17'!J$42,$A381,0)</f>
        <v>0</v>
      </c>
      <c r="L381" s="189">
        <f ca="1">OFFSET('P&amp;L IFRS 17'!K$42,$A381,0)</f>
        <v>0</v>
      </c>
      <c r="M381" s="189">
        <f ca="1">OFFSET('P&amp;L IFRS 17'!L$42,$A381,0)</f>
        <v>0</v>
      </c>
      <c r="N381" s="189">
        <f ca="1">OFFSET('P&amp;L IFRS 17'!M$42,$A381,0)</f>
        <v>0</v>
      </c>
      <c r="O381" s="189">
        <f ca="1">OFFSET('P&amp;L IFRS 17'!N$42,$A381,0)</f>
        <v>0</v>
      </c>
      <c r="P381" s="189">
        <f ca="1">OFFSET('P&amp;L IFRS 17'!O$42,$A381,0)</f>
        <v>0</v>
      </c>
      <c r="Q381" s="92">
        <f ca="1">OFFSET('P&amp;L IFRS 17'!P$42,$A381,0)</f>
        <v>0</v>
      </c>
      <c r="R381" s="45"/>
      <c r="S381" s="89"/>
    </row>
    <row r="382" spans="1:19">
      <c r="A382" s="179">
        <f>A377</f>
        <v>186</v>
      </c>
      <c r="B382" s="171"/>
      <c r="C382" s="42"/>
      <c r="D382" s="200"/>
      <c r="E382" s="211" t="s">
        <v>258</v>
      </c>
      <c r="F382" s="190">
        <f ca="1">OFFSET('P&amp;L IFRS 4'!F$67,$A382,0)+OFFSET('P&amp;L IFRS 4'!F$69,$A382,0)+OFFSET('P&amp;L IFRS 4'!F$70,$A382,0)</f>
        <v>0</v>
      </c>
      <c r="G382" s="157">
        <f ca="1">OFFSET('P&amp;L IFRS 4'!G$67,$A382,0)+OFFSET('P&amp;L IFRS 4'!G$69,$A382,0)+OFFSET('P&amp;L IFRS 4'!G$70,$A382,0)</f>
        <v>0</v>
      </c>
      <c r="H382" s="157">
        <f ca="1">OFFSET('P&amp;L IFRS 4'!H$67,$A382,0)+OFFSET('P&amp;L IFRS 4'!H$69,$A382,0)+OFFSET('P&amp;L IFRS 4'!H$70,$A382,0)</f>
        <v>0</v>
      </c>
      <c r="I382" s="157">
        <f ca="1">OFFSET('P&amp;L IFRS 4'!I$67,$A382,0)+OFFSET('P&amp;L IFRS 4'!I$69,$A382,0)+OFFSET('P&amp;L IFRS 4'!I$70,$A382,0)</f>
        <v>0</v>
      </c>
      <c r="J382" s="157">
        <f ca="1">OFFSET('P&amp;L IFRS 4'!J$67,$A382,0)+OFFSET('P&amp;L IFRS 4'!J$69,$A382,0)+OFFSET('P&amp;L IFRS 4'!J$70,$A382,0)</f>
        <v>0</v>
      </c>
      <c r="K382" s="157">
        <f ca="1">OFFSET('P&amp;L IFRS 4'!K$67,$A382,0)+OFFSET('P&amp;L IFRS 4'!K$69,$A382,0)+OFFSET('P&amp;L IFRS 4'!K$70,$A382,0)</f>
        <v>0</v>
      </c>
      <c r="L382" s="157">
        <f ca="1">OFFSET('P&amp;L IFRS 4'!L$67,$A382,0)+OFFSET('P&amp;L IFRS 4'!L$69,$A382,0)+OFFSET('P&amp;L IFRS 4'!L$70,$A382,0)</f>
        <v>0</v>
      </c>
      <c r="M382" s="157">
        <f ca="1">OFFSET('P&amp;L IFRS 4'!M$67,$A382,0)+OFFSET('P&amp;L IFRS 4'!M$69,$A382,0)+OFFSET('P&amp;L IFRS 4'!M$70,$A382,0)</f>
        <v>0</v>
      </c>
      <c r="N382" s="157">
        <f ca="1">OFFSET('P&amp;L IFRS 4'!N$67,$A382,0)+OFFSET('P&amp;L IFRS 4'!N$69,$A382,0)+OFFSET('P&amp;L IFRS 4'!N$70,$A382,0)</f>
        <v>0</v>
      </c>
      <c r="O382" s="157">
        <f ca="1">OFFSET('P&amp;L IFRS 4'!O$67,$A382,0)+OFFSET('P&amp;L IFRS 4'!O$69,$A382,0)+OFFSET('P&amp;L IFRS 4'!O$70,$A382,0)</f>
        <v>0</v>
      </c>
      <c r="P382" s="157">
        <f ca="1">OFFSET('P&amp;L IFRS 4'!P$67,$A382,0)+OFFSET('P&amp;L IFRS 4'!P$69,$A382,0)+OFFSET('P&amp;L IFRS 4'!P$70,$A382,0)</f>
        <v>0</v>
      </c>
      <c r="Q382" s="95">
        <f ca="1">OFFSET('P&amp;L IFRS 4'!Q$67,$A382,0)+OFFSET('P&amp;L IFRS 4'!Q$69,$A382,0)+OFFSET('P&amp;L IFRS 4'!Q$70,$A382,0)</f>
        <v>0</v>
      </c>
      <c r="R382" s="45"/>
      <c r="S382" s="89"/>
    </row>
    <row r="383" spans="1:19">
      <c r="A383" s="180"/>
      <c r="B383" s="172"/>
      <c r="C383" s="42"/>
      <c r="D383" s="200"/>
      <c r="E383" s="211" t="s">
        <v>259</v>
      </c>
      <c r="F383" s="34">
        <f ca="1">F381-F382</f>
        <v>0</v>
      </c>
      <c r="G383" s="35">
        <f t="shared" ref="G383:P383" ca="1" si="461">G381-G382</f>
        <v>0</v>
      </c>
      <c r="H383" s="35">
        <f t="shared" ca="1" si="461"/>
        <v>0</v>
      </c>
      <c r="I383" s="35">
        <f t="shared" ca="1" si="461"/>
        <v>0</v>
      </c>
      <c r="J383" s="35">
        <f t="shared" ca="1" si="461"/>
        <v>0</v>
      </c>
      <c r="K383" s="35">
        <f t="shared" ca="1" si="461"/>
        <v>0</v>
      </c>
      <c r="L383" s="35">
        <f t="shared" ca="1" si="461"/>
        <v>0</v>
      </c>
      <c r="M383" s="35">
        <f t="shared" ca="1" si="461"/>
        <v>0</v>
      </c>
      <c r="N383" s="35">
        <f t="shared" ca="1" si="461"/>
        <v>0</v>
      </c>
      <c r="O383" s="35">
        <f t="shared" ca="1" si="461"/>
        <v>0</v>
      </c>
      <c r="P383" s="35">
        <f t="shared" ca="1" si="461"/>
        <v>0</v>
      </c>
      <c r="Q383" s="95">
        <f ca="1">SUM(F383:P383)</f>
        <v>0</v>
      </c>
      <c r="R383" s="45"/>
      <c r="S383" s="89"/>
    </row>
    <row r="384" spans="1:19">
      <c r="A384" s="180"/>
      <c r="B384" s="172"/>
      <c r="C384" s="42"/>
      <c r="D384" s="200"/>
      <c r="E384" s="211" t="s">
        <v>3</v>
      </c>
      <c r="F384" s="187" t="str">
        <f ca="1">IFERROR(F383/F382,"")</f>
        <v/>
      </c>
      <c r="G384" s="103" t="str">
        <f t="shared" ref="G384:Q384" ca="1" si="462">IFERROR(G383/G382,"")</f>
        <v/>
      </c>
      <c r="H384" s="103" t="str">
        <f t="shared" ca="1" si="462"/>
        <v/>
      </c>
      <c r="I384" s="103" t="str">
        <f t="shared" ca="1" si="462"/>
        <v/>
      </c>
      <c r="J384" s="103" t="str">
        <f t="shared" ca="1" si="462"/>
        <v/>
      </c>
      <c r="K384" s="103" t="str">
        <f t="shared" ca="1" si="462"/>
        <v/>
      </c>
      <c r="L384" s="103" t="str">
        <f t="shared" ca="1" si="462"/>
        <v/>
      </c>
      <c r="M384" s="103" t="str">
        <f t="shared" ca="1" si="462"/>
        <v/>
      </c>
      <c r="N384" s="103" t="str">
        <f t="shared" ca="1" si="462"/>
        <v/>
      </c>
      <c r="O384" s="103" t="str">
        <f t="shared" ca="1" si="462"/>
        <v/>
      </c>
      <c r="P384" s="103" t="str">
        <f t="shared" ca="1" si="462"/>
        <v/>
      </c>
      <c r="Q384" s="104" t="str">
        <f t="shared" ca="1" si="462"/>
        <v/>
      </c>
      <c r="R384" s="45"/>
      <c r="S384" s="89"/>
    </row>
    <row r="385" spans="1:19" ht="15">
      <c r="A385" s="180"/>
      <c r="B385" s="172"/>
      <c r="C385" s="42"/>
      <c r="D385" s="109" t="s">
        <v>227</v>
      </c>
      <c r="E385" s="201"/>
      <c r="F385" s="102"/>
      <c r="G385" s="102"/>
      <c r="H385" s="102"/>
      <c r="I385" s="102"/>
      <c r="J385" s="102"/>
      <c r="K385" s="102"/>
      <c r="L385" s="102"/>
      <c r="M385" s="102"/>
      <c r="N385" s="102"/>
      <c r="O385" s="102"/>
      <c r="P385" s="102"/>
      <c r="Q385" s="184"/>
      <c r="R385" s="45"/>
      <c r="S385" s="89"/>
    </row>
    <row r="386" spans="1:19">
      <c r="A386" s="179">
        <f>A381</f>
        <v>102</v>
      </c>
      <c r="B386" s="171"/>
      <c r="C386" s="42"/>
      <c r="D386" s="200"/>
      <c r="E386" s="211" t="s">
        <v>186</v>
      </c>
      <c r="F386" s="188">
        <f ca="1">OFFSET('P&amp;L IFRS 17'!E$43,$A386,0)</f>
        <v>0</v>
      </c>
      <c r="G386" s="189">
        <f ca="1">OFFSET('P&amp;L IFRS 17'!F$43,$A386,0)</f>
        <v>0</v>
      </c>
      <c r="H386" s="189">
        <f ca="1">OFFSET('P&amp;L IFRS 17'!G$43,$A386,0)</f>
        <v>0</v>
      </c>
      <c r="I386" s="189">
        <f ca="1">OFFSET('P&amp;L IFRS 17'!H$43,$A386,0)</f>
        <v>0</v>
      </c>
      <c r="J386" s="189">
        <f ca="1">OFFSET('P&amp;L IFRS 17'!I$43,$A386,0)</f>
        <v>0</v>
      </c>
      <c r="K386" s="189">
        <f ca="1">OFFSET('P&amp;L IFRS 17'!J$43,$A386,0)</f>
        <v>0</v>
      </c>
      <c r="L386" s="189">
        <f ca="1">OFFSET('P&amp;L IFRS 17'!K$43,$A386,0)</f>
        <v>0</v>
      </c>
      <c r="M386" s="189">
        <f ca="1">OFFSET('P&amp;L IFRS 17'!L$43,$A386,0)</f>
        <v>0</v>
      </c>
      <c r="N386" s="189">
        <f ca="1">OFFSET('P&amp;L IFRS 17'!M$43,$A386,0)</f>
        <v>0</v>
      </c>
      <c r="O386" s="189">
        <f ca="1">OFFSET('P&amp;L IFRS 17'!N$43,$A386,0)</f>
        <v>0</v>
      </c>
      <c r="P386" s="189">
        <f ca="1">OFFSET('P&amp;L IFRS 17'!O$43,$A386,0)</f>
        <v>0</v>
      </c>
      <c r="Q386" s="92">
        <f ca="1">OFFSET('P&amp;L IFRS 17'!P$43,$A386,0)</f>
        <v>0</v>
      </c>
      <c r="R386" s="45"/>
      <c r="S386" s="89"/>
    </row>
    <row r="387" spans="1:19">
      <c r="A387" s="179">
        <f>A382</f>
        <v>186</v>
      </c>
      <c r="B387" s="171"/>
      <c r="C387" s="42"/>
      <c r="D387" s="200"/>
      <c r="E387" s="211" t="s">
        <v>258</v>
      </c>
      <c r="F387" s="190">
        <f ca="1">OFFSET('P&amp;L IFRS 4'!F$71,$A387,0)</f>
        <v>0</v>
      </c>
      <c r="G387" s="157">
        <f ca="1">OFFSET('P&amp;L IFRS 4'!G$71,$A387,0)</f>
        <v>0</v>
      </c>
      <c r="H387" s="157">
        <f ca="1">OFFSET('P&amp;L IFRS 4'!H$71,$A387,0)</f>
        <v>0</v>
      </c>
      <c r="I387" s="157">
        <f ca="1">OFFSET('P&amp;L IFRS 4'!I$71,$A387,0)</f>
        <v>0</v>
      </c>
      <c r="J387" s="157">
        <f ca="1">OFFSET('P&amp;L IFRS 4'!J$71,$A387,0)</f>
        <v>0</v>
      </c>
      <c r="K387" s="157">
        <f ca="1">OFFSET('P&amp;L IFRS 4'!K$71,$A387,0)</f>
        <v>0</v>
      </c>
      <c r="L387" s="157">
        <f ca="1">OFFSET('P&amp;L IFRS 4'!L$71,$A387,0)</f>
        <v>0</v>
      </c>
      <c r="M387" s="157">
        <f ca="1">OFFSET('P&amp;L IFRS 4'!M$71,$A387,0)</f>
        <v>0</v>
      </c>
      <c r="N387" s="157">
        <f ca="1">OFFSET('P&amp;L IFRS 4'!N$71,$A387,0)</f>
        <v>0</v>
      </c>
      <c r="O387" s="157">
        <f ca="1">OFFSET('P&amp;L IFRS 4'!O$71,$A387,0)</f>
        <v>0</v>
      </c>
      <c r="P387" s="157">
        <f ca="1">OFFSET('P&amp;L IFRS 4'!P$71,$A387,0)</f>
        <v>0</v>
      </c>
      <c r="Q387" s="95">
        <f ca="1">OFFSET('P&amp;L IFRS 4'!Q$71,$A387,0)</f>
        <v>0</v>
      </c>
      <c r="R387" s="45"/>
      <c r="S387" s="89"/>
    </row>
    <row r="388" spans="1:19">
      <c r="A388" s="180"/>
      <c r="B388" s="172"/>
      <c r="C388" s="42"/>
      <c r="D388" s="200"/>
      <c r="E388" s="211" t="s">
        <v>259</v>
      </c>
      <c r="F388" s="34">
        <f ca="1">F386-F387</f>
        <v>0</v>
      </c>
      <c r="G388" s="35">
        <f t="shared" ref="G388:P388" ca="1" si="463">G386-G387</f>
        <v>0</v>
      </c>
      <c r="H388" s="35">
        <f t="shared" ca="1" si="463"/>
        <v>0</v>
      </c>
      <c r="I388" s="35">
        <f t="shared" ca="1" si="463"/>
        <v>0</v>
      </c>
      <c r="J388" s="35">
        <f t="shared" ca="1" si="463"/>
        <v>0</v>
      </c>
      <c r="K388" s="35">
        <f t="shared" ca="1" si="463"/>
        <v>0</v>
      </c>
      <c r="L388" s="35">
        <f t="shared" ca="1" si="463"/>
        <v>0</v>
      </c>
      <c r="M388" s="35">
        <f t="shared" ca="1" si="463"/>
        <v>0</v>
      </c>
      <c r="N388" s="35">
        <f t="shared" ca="1" si="463"/>
        <v>0</v>
      </c>
      <c r="O388" s="35">
        <f t="shared" ca="1" si="463"/>
        <v>0</v>
      </c>
      <c r="P388" s="35">
        <f t="shared" ca="1" si="463"/>
        <v>0</v>
      </c>
      <c r="Q388" s="95">
        <f ca="1">SUM(F388:P388)</f>
        <v>0</v>
      </c>
      <c r="R388" s="45"/>
      <c r="S388" s="89"/>
    </row>
    <row r="389" spans="1:19">
      <c r="A389" s="180"/>
      <c r="B389" s="172"/>
      <c r="C389" s="42"/>
      <c r="D389" s="200"/>
      <c r="E389" s="211" t="s">
        <v>3</v>
      </c>
      <c r="F389" s="187" t="str">
        <f ca="1">IFERROR(F388/F387,"")</f>
        <v/>
      </c>
      <c r="G389" s="103" t="str">
        <f t="shared" ref="G389:Q389" ca="1" si="464">IFERROR(G388/G387,"")</f>
        <v/>
      </c>
      <c r="H389" s="103" t="str">
        <f t="shared" ca="1" si="464"/>
        <v/>
      </c>
      <c r="I389" s="103" t="str">
        <f t="shared" ca="1" si="464"/>
        <v/>
      </c>
      <c r="J389" s="103" t="str">
        <f t="shared" ca="1" si="464"/>
        <v/>
      </c>
      <c r="K389" s="103" t="str">
        <f t="shared" ca="1" si="464"/>
        <v/>
      </c>
      <c r="L389" s="103" t="str">
        <f t="shared" ca="1" si="464"/>
        <v/>
      </c>
      <c r="M389" s="103" t="str">
        <f t="shared" ca="1" si="464"/>
        <v/>
      </c>
      <c r="N389" s="103" t="str">
        <f t="shared" ca="1" si="464"/>
        <v/>
      </c>
      <c r="O389" s="103" t="str">
        <f t="shared" ca="1" si="464"/>
        <v/>
      </c>
      <c r="P389" s="103" t="str">
        <f t="shared" ca="1" si="464"/>
        <v/>
      </c>
      <c r="Q389" s="104" t="str">
        <f t="shared" ca="1" si="464"/>
        <v/>
      </c>
      <c r="R389" s="45"/>
      <c r="S389" s="89"/>
    </row>
    <row r="390" spans="1:19" ht="15">
      <c r="A390" s="180"/>
      <c r="B390" s="172"/>
      <c r="C390" s="42"/>
      <c r="D390" s="109" t="s">
        <v>10</v>
      </c>
      <c r="E390" s="201"/>
      <c r="F390" s="102"/>
      <c r="G390" s="102"/>
      <c r="H390" s="102"/>
      <c r="I390" s="102"/>
      <c r="J390" s="102"/>
      <c r="K390" s="102"/>
      <c r="L390" s="102"/>
      <c r="M390" s="102"/>
      <c r="N390" s="102"/>
      <c r="O390" s="102"/>
      <c r="P390" s="102"/>
      <c r="Q390" s="184"/>
      <c r="R390" s="45"/>
      <c r="S390" s="89"/>
    </row>
    <row r="391" spans="1:19">
      <c r="A391" s="180"/>
      <c r="B391" s="172"/>
      <c r="C391" s="42"/>
      <c r="D391" s="200"/>
      <c r="E391" s="211" t="s">
        <v>186</v>
      </c>
      <c r="F391" s="32">
        <f ca="1">F356+F361+F366+F371+F376+F381+F386</f>
        <v>0</v>
      </c>
      <c r="G391" s="33">
        <f t="shared" ref="G391:Q391" ca="1" si="465">G356+G361+G366+G371+G376+G381+G386</f>
        <v>0</v>
      </c>
      <c r="H391" s="33">
        <f t="shared" ca="1" si="465"/>
        <v>0</v>
      </c>
      <c r="I391" s="33">
        <f t="shared" ca="1" si="465"/>
        <v>0</v>
      </c>
      <c r="J391" s="33">
        <f t="shared" ca="1" si="465"/>
        <v>0</v>
      </c>
      <c r="K391" s="33">
        <f t="shared" ca="1" si="465"/>
        <v>0</v>
      </c>
      <c r="L391" s="33">
        <f t="shared" ca="1" si="465"/>
        <v>0</v>
      </c>
      <c r="M391" s="33">
        <f t="shared" ca="1" si="465"/>
        <v>0</v>
      </c>
      <c r="N391" s="33">
        <f t="shared" ca="1" si="465"/>
        <v>0</v>
      </c>
      <c r="O391" s="33">
        <f t="shared" ca="1" si="465"/>
        <v>0</v>
      </c>
      <c r="P391" s="33">
        <f t="shared" ca="1" si="465"/>
        <v>0</v>
      </c>
      <c r="Q391" s="92">
        <f t="shared" ca="1" si="465"/>
        <v>0</v>
      </c>
      <c r="R391" s="45"/>
      <c r="S391" s="89"/>
    </row>
    <row r="392" spans="1:19">
      <c r="A392" s="180"/>
      <c r="B392" s="172"/>
      <c r="C392" s="42"/>
      <c r="D392" s="200"/>
      <c r="E392" s="211" t="s">
        <v>258</v>
      </c>
      <c r="F392" s="34">
        <f ca="1">F357+F362+F367+F372+F377+F382+F387</f>
        <v>0</v>
      </c>
      <c r="G392" s="35">
        <f t="shared" ref="G392:Q392" ca="1" si="466">G357+G362+G367+G372+G377+G382+G387</f>
        <v>0</v>
      </c>
      <c r="H392" s="35">
        <f t="shared" ca="1" si="466"/>
        <v>0</v>
      </c>
      <c r="I392" s="35">
        <f t="shared" ca="1" si="466"/>
        <v>0</v>
      </c>
      <c r="J392" s="35">
        <f t="shared" ca="1" si="466"/>
        <v>0</v>
      </c>
      <c r="K392" s="35">
        <f t="shared" ca="1" si="466"/>
        <v>0</v>
      </c>
      <c r="L392" s="35">
        <f t="shared" ca="1" si="466"/>
        <v>0</v>
      </c>
      <c r="M392" s="35">
        <f t="shared" ca="1" si="466"/>
        <v>0</v>
      </c>
      <c r="N392" s="35">
        <f t="shared" ca="1" si="466"/>
        <v>0</v>
      </c>
      <c r="O392" s="35">
        <f t="shared" ca="1" si="466"/>
        <v>0</v>
      </c>
      <c r="P392" s="35">
        <f t="shared" ca="1" si="466"/>
        <v>0</v>
      </c>
      <c r="Q392" s="95">
        <f t="shared" ca="1" si="466"/>
        <v>0</v>
      </c>
      <c r="R392" s="45"/>
      <c r="S392" s="89"/>
    </row>
    <row r="393" spans="1:19">
      <c r="A393" s="180"/>
      <c r="B393" s="172"/>
      <c r="C393" s="96"/>
      <c r="D393" s="200"/>
      <c r="E393" s="211" t="s">
        <v>259</v>
      </c>
      <c r="F393" s="34">
        <f ca="1">F391-F392</f>
        <v>0</v>
      </c>
      <c r="G393" s="35">
        <f t="shared" ref="G393:P393" ca="1" si="467">G391-G392</f>
        <v>0</v>
      </c>
      <c r="H393" s="35">
        <f t="shared" ca="1" si="467"/>
        <v>0</v>
      </c>
      <c r="I393" s="35">
        <f t="shared" ca="1" si="467"/>
        <v>0</v>
      </c>
      <c r="J393" s="35">
        <f t="shared" ca="1" si="467"/>
        <v>0</v>
      </c>
      <c r="K393" s="35">
        <f t="shared" ca="1" si="467"/>
        <v>0</v>
      </c>
      <c r="L393" s="35">
        <f t="shared" ca="1" si="467"/>
        <v>0</v>
      </c>
      <c r="M393" s="35">
        <f t="shared" ca="1" si="467"/>
        <v>0</v>
      </c>
      <c r="N393" s="35">
        <f t="shared" ca="1" si="467"/>
        <v>0</v>
      </c>
      <c r="O393" s="35">
        <f t="shared" ca="1" si="467"/>
        <v>0</v>
      </c>
      <c r="P393" s="35">
        <f t="shared" ca="1" si="467"/>
        <v>0</v>
      </c>
      <c r="Q393" s="95">
        <f ca="1">SUM(F393:P393)</f>
        <v>0</v>
      </c>
      <c r="R393" s="97"/>
      <c r="S393" s="89"/>
    </row>
    <row r="394" spans="1:19">
      <c r="A394" s="180"/>
      <c r="B394" s="172"/>
      <c r="C394" s="42"/>
      <c r="D394" s="202"/>
      <c r="E394" s="212" t="s">
        <v>3</v>
      </c>
      <c r="F394" s="187" t="str">
        <f ca="1">IFERROR(F393/F392,"")</f>
        <v/>
      </c>
      <c r="G394" s="103" t="str">
        <f t="shared" ref="G394:Q394" ca="1" si="468">IFERROR(G393/G392,"")</f>
        <v/>
      </c>
      <c r="H394" s="103" t="str">
        <f t="shared" ca="1" si="468"/>
        <v/>
      </c>
      <c r="I394" s="103" t="str">
        <f t="shared" ca="1" si="468"/>
        <v/>
      </c>
      <c r="J394" s="103" t="str">
        <f t="shared" ca="1" si="468"/>
        <v/>
      </c>
      <c r="K394" s="103" t="str">
        <f t="shared" ca="1" si="468"/>
        <v/>
      </c>
      <c r="L394" s="103" t="str">
        <f t="shared" ca="1" si="468"/>
        <v/>
      </c>
      <c r="M394" s="103" t="str">
        <f t="shared" ca="1" si="468"/>
        <v/>
      </c>
      <c r="N394" s="103" t="str">
        <f t="shared" ca="1" si="468"/>
        <v/>
      </c>
      <c r="O394" s="103" t="str">
        <f t="shared" ca="1" si="468"/>
        <v/>
      </c>
      <c r="P394" s="103" t="str">
        <f t="shared" ca="1" si="468"/>
        <v/>
      </c>
      <c r="Q394" s="104" t="str">
        <f t="shared" ca="1" si="468"/>
        <v/>
      </c>
      <c r="R394" s="45"/>
      <c r="S394" s="89"/>
    </row>
    <row r="395" spans="1:19">
      <c r="A395" s="180"/>
      <c r="B395" s="172">
        <v>0</v>
      </c>
      <c r="C395" s="42"/>
      <c r="D395" s="14"/>
      <c r="E395" s="90"/>
      <c r="F395" s="90"/>
      <c r="G395" s="90"/>
      <c r="H395" s="90"/>
      <c r="I395" s="90"/>
      <c r="J395" s="90"/>
      <c r="K395" s="90"/>
      <c r="L395" s="90"/>
      <c r="M395" s="90"/>
      <c r="N395" s="90"/>
      <c r="O395" s="90"/>
      <c r="P395" s="90"/>
      <c r="Q395" s="93"/>
      <c r="R395" s="45"/>
      <c r="S395" s="89"/>
    </row>
    <row r="396" spans="1:19" ht="6.75" customHeight="1">
      <c r="A396" s="180"/>
      <c r="B396" s="172">
        <v>0</v>
      </c>
      <c r="C396" s="50"/>
      <c r="D396" s="51"/>
      <c r="E396" s="51"/>
      <c r="F396" s="51"/>
      <c r="G396" s="51"/>
      <c r="H396" s="51"/>
      <c r="I396" s="51"/>
      <c r="J396" s="51"/>
      <c r="K396" s="51"/>
      <c r="L396" s="51"/>
      <c r="M396" s="51"/>
      <c r="N396" s="51"/>
      <c r="O396" s="51"/>
      <c r="P396" s="51"/>
      <c r="Q396" s="51"/>
      <c r="R396" s="53"/>
      <c r="S396" s="89"/>
    </row>
    <row r="397" spans="1:19">
      <c r="A397" s="180"/>
      <c r="B397" s="172">
        <v>0</v>
      </c>
      <c r="C397" s="96"/>
      <c r="D397" s="90"/>
      <c r="E397" s="105"/>
      <c r="F397" s="106"/>
      <c r="G397" s="106"/>
      <c r="H397" s="106"/>
      <c r="I397" s="106"/>
      <c r="J397" s="106"/>
      <c r="K397" s="106"/>
      <c r="L397" s="106"/>
      <c r="M397" s="106"/>
      <c r="N397" s="106"/>
      <c r="O397" s="106"/>
      <c r="P397" s="106"/>
      <c r="Q397" s="106"/>
      <c r="R397" s="97"/>
      <c r="S397" s="89"/>
    </row>
    <row r="398" spans="1:19" ht="15">
      <c r="A398" s="180"/>
      <c r="B398" s="172">
        <v>0</v>
      </c>
      <c r="C398" s="42"/>
      <c r="D398" s="77" t="s">
        <v>265</v>
      </c>
      <c r="E398" s="79"/>
      <c r="F398" s="289">
        <f>INFO!$E$44</f>
        <v>0</v>
      </c>
      <c r="G398" s="290"/>
      <c r="H398" s="289">
        <f>INFO!$G$44</f>
        <v>0</v>
      </c>
      <c r="I398" s="291"/>
      <c r="J398" s="291"/>
      <c r="K398" s="291"/>
      <c r="L398" s="291"/>
      <c r="M398" s="291"/>
      <c r="N398" s="291"/>
      <c r="O398" s="291"/>
      <c r="P398" s="291"/>
      <c r="Q398" s="290"/>
      <c r="R398" s="45"/>
      <c r="S398" s="89"/>
    </row>
    <row r="399" spans="1:19" ht="15">
      <c r="A399" s="180"/>
      <c r="B399" s="172">
        <v>0</v>
      </c>
      <c r="C399" s="42"/>
      <c r="D399" s="77" t="s">
        <v>181</v>
      </c>
      <c r="E399" s="79"/>
      <c r="F399" s="85" t="s">
        <v>182</v>
      </c>
      <c r="G399" s="141">
        <f>INFO!$F$45</f>
        <v>0</v>
      </c>
      <c r="H399" s="85" t="s">
        <v>183</v>
      </c>
      <c r="I399" s="141">
        <f>INFO!$H$45</f>
        <v>0</v>
      </c>
      <c r="J399" s="86"/>
      <c r="K399" s="87"/>
      <c r="L399" s="87"/>
      <c r="M399" s="87"/>
      <c r="N399" s="87"/>
      <c r="O399" s="87"/>
      <c r="P399" s="87"/>
      <c r="Q399" s="88"/>
      <c r="R399" s="45"/>
      <c r="S399" s="89"/>
    </row>
    <row r="400" spans="1:19" ht="15">
      <c r="A400" s="180"/>
      <c r="B400" s="172">
        <v>0</v>
      </c>
      <c r="C400" s="42"/>
      <c r="D400" s="195" t="s">
        <v>334</v>
      </c>
      <c r="E400" s="195"/>
      <c r="F400" s="195"/>
      <c r="G400" s="195"/>
      <c r="H400" s="195"/>
      <c r="I400" s="195"/>
      <c r="J400" s="195"/>
      <c r="K400" s="195"/>
      <c r="L400" s="195"/>
      <c r="M400" s="195"/>
      <c r="N400" s="195"/>
      <c r="O400" s="195"/>
      <c r="P400" s="195"/>
      <c r="Q400" s="196"/>
      <c r="R400" s="45"/>
      <c r="S400" s="89"/>
    </row>
    <row r="401" spans="1:19" ht="15">
      <c r="A401" s="180"/>
      <c r="B401" s="172">
        <v>0</v>
      </c>
      <c r="C401" s="42"/>
      <c r="D401" s="204" t="s">
        <v>254</v>
      </c>
      <c r="E401" s="204"/>
      <c r="F401" s="195"/>
      <c r="G401" s="195"/>
      <c r="H401" s="195"/>
      <c r="I401" s="195"/>
      <c r="J401" s="195"/>
      <c r="K401" s="195"/>
      <c r="L401" s="195"/>
      <c r="M401" s="195"/>
      <c r="N401" s="195"/>
      <c r="O401" s="195"/>
      <c r="P401" s="195"/>
      <c r="Q401" s="196"/>
      <c r="R401" s="45"/>
      <c r="S401" s="89"/>
    </row>
    <row r="402" spans="1:19" ht="15">
      <c r="A402" s="176"/>
      <c r="B402" s="107"/>
      <c r="C402" s="42"/>
      <c r="D402" s="14"/>
      <c r="E402" s="31"/>
      <c r="F402" s="28">
        <v>2018</v>
      </c>
      <c r="G402" s="28">
        <f>F402+1</f>
        <v>2019</v>
      </c>
      <c r="H402" s="28">
        <f>G402+1</f>
        <v>2020</v>
      </c>
      <c r="I402" s="28">
        <f>H402+1</f>
        <v>2021</v>
      </c>
      <c r="J402" s="28">
        <f>I402+1</f>
        <v>2022</v>
      </c>
      <c r="K402" s="28">
        <f t="shared" ref="K402" si="469">J402+1</f>
        <v>2023</v>
      </c>
      <c r="L402" s="28">
        <f t="shared" ref="L402" si="470">K402+1</f>
        <v>2024</v>
      </c>
      <c r="M402" s="28">
        <f t="shared" ref="M402" si="471">L402+1</f>
        <v>2025</v>
      </c>
      <c r="N402" s="28">
        <f t="shared" ref="N402" si="472">M402+1</f>
        <v>2026</v>
      </c>
      <c r="O402" s="28">
        <f t="shared" ref="O402" si="473">N402+1</f>
        <v>2027</v>
      </c>
      <c r="P402" s="112" t="s">
        <v>328</v>
      </c>
      <c r="Q402" s="91" t="s">
        <v>255</v>
      </c>
      <c r="R402" s="45"/>
      <c r="S402" s="89"/>
    </row>
    <row r="403" spans="1:19" ht="15">
      <c r="A403" s="176"/>
      <c r="B403" s="107"/>
      <c r="C403" s="42"/>
      <c r="D403" s="203" t="s">
        <v>211</v>
      </c>
      <c r="E403" s="199"/>
      <c r="F403" s="101"/>
      <c r="G403" s="101"/>
      <c r="H403" s="101"/>
      <c r="I403" s="101"/>
      <c r="J403" s="101"/>
      <c r="K403" s="101"/>
      <c r="L403" s="101"/>
      <c r="M403" s="101"/>
      <c r="N403" s="101"/>
      <c r="O403" s="101"/>
      <c r="P403" s="101"/>
      <c r="Q403" s="183"/>
      <c r="R403" s="45"/>
      <c r="S403" s="89"/>
    </row>
    <row r="404" spans="1:19">
      <c r="A404" s="178">
        <f>A356+17</f>
        <v>119</v>
      </c>
      <c r="B404" s="170"/>
      <c r="C404" s="42"/>
      <c r="D404" s="200"/>
      <c r="E404" s="211" t="s">
        <v>186</v>
      </c>
      <c r="F404" s="185">
        <f ca="1">OFFSET('P&amp;L IFRS 17'!E$36,$A404,0)</f>
        <v>0</v>
      </c>
      <c r="G404" s="158">
        <f ca="1">OFFSET('P&amp;L IFRS 17'!F$36,$A404,0)</f>
        <v>0</v>
      </c>
      <c r="H404" s="158">
        <f ca="1">OFFSET('P&amp;L IFRS 17'!G$36,$A404,0)</f>
        <v>0</v>
      </c>
      <c r="I404" s="158">
        <f ca="1">OFFSET('P&amp;L IFRS 17'!H$36,$A404,0)</f>
        <v>0</v>
      </c>
      <c r="J404" s="158">
        <f ca="1">OFFSET('P&amp;L IFRS 17'!I$36,$A404,0)</f>
        <v>0</v>
      </c>
      <c r="K404" s="158">
        <f ca="1">OFFSET('P&amp;L IFRS 17'!J$36,$A404,0)</f>
        <v>0</v>
      </c>
      <c r="L404" s="158">
        <f ca="1">OFFSET('P&amp;L IFRS 17'!K$36,$A404,0)</f>
        <v>0</v>
      </c>
      <c r="M404" s="158">
        <f ca="1">OFFSET('P&amp;L IFRS 17'!L$36,$A404,0)</f>
        <v>0</v>
      </c>
      <c r="N404" s="158">
        <f ca="1">OFFSET('P&amp;L IFRS 17'!M$36,$A404,0)</f>
        <v>0</v>
      </c>
      <c r="O404" s="158">
        <f ca="1">OFFSET('P&amp;L IFRS 17'!N$36,$A404,0)</f>
        <v>0</v>
      </c>
      <c r="P404" s="158">
        <f ca="1">OFFSET('P&amp;L IFRS 17'!O$36,$A404,0)</f>
        <v>0</v>
      </c>
      <c r="Q404" s="92">
        <f ca="1">OFFSET('P&amp;L IFRS 17'!P$36,$A404,0)</f>
        <v>0</v>
      </c>
      <c r="R404" s="45"/>
      <c r="S404" s="89"/>
    </row>
    <row r="405" spans="1:19">
      <c r="A405" s="178">
        <f>A357+31</f>
        <v>217</v>
      </c>
      <c r="B405" s="170"/>
      <c r="C405" s="42"/>
      <c r="D405" s="200"/>
      <c r="E405" s="211" t="s">
        <v>258</v>
      </c>
      <c r="F405" s="186">
        <f ca="1">OFFSET('P&amp;L IFRS 4'!F$50,$A405,0)+OFFSET('P&amp;L IFRS 4'!F$53,$A405,0)</f>
        <v>0</v>
      </c>
      <c r="G405" s="156">
        <f ca="1">OFFSET('P&amp;L IFRS 4'!G$50,$A405,0)+OFFSET('P&amp;L IFRS 4'!G$53,$A405,0)</f>
        <v>0</v>
      </c>
      <c r="H405" s="156">
        <f ca="1">OFFSET('P&amp;L IFRS 4'!H$50,$A405,0)+OFFSET('P&amp;L IFRS 4'!H$53,$A405,0)</f>
        <v>0</v>
      </c>
      <c r="I405" s="156">
        <f ca="1">OFFSET('P&amp;L IFRS 4'!I$50,$A405,0)+OFFSET('P&amp;L IFRS 4'!I$53,$A405,0)</f>
        <v>0</v>
      </c>
      <c r="J405" s="156">
        <f ca="1">OFFSET('P&amp;L IFRS 4'!J$50,$A405,0)+OFFSET('P&amp;L IFRS 4'!J$53,$A405,0)</f>
        <v>0</v>
      </c>
      <c r="K405" s="156">
        <f ca="1">OFFSET('P&amp;L IFRS 4'!K$50,$A405,0)+OFFSET('P&amp;L IFRS 4'!K$53,$A405,0)</f>
        <v>0</v>
      </c>
      <c r="L405" s="156">
        <f ca="1">OFFSET('P&amp;L IFRS 4'!L$50,$A405,0)+OFFSET('P&amp;L IFRS 4'!L$53,$A405,0)</f>
        <v>0</v>
      </c>
      <c r="M405" s="156">
        <f ca="1">OFFSET('P&amp;L IFRS 4'!M$50,$A405,0)+OFFSET('P&amp;L IFRS 4'!M$53,$A405,0)</f>
        <v>0</v>
      </c>
      <c r="N405" s="156">
        <f ca="1">OFFSET('P&amp;L IFRS 4'!N$50,$A405,0)+OFFSET('P&amp;L IFRS 4'!N$53,$A405,0)</f>
        <v>0</v>
      </c>
      <c r="O405" s="156">
        <f ca="1">OFFSET('P&amp;L IFRS 4'!O$50,$A405,0)+OFFSET('P&amp;L IFRS 4'!O$53,$A405,0)</f>
        <v>0</v>
      </c>
      <c r="P405" s="156">
        <f ca="1">OFFSET('P&amp;L IFRS 4'!P$50,$A405,0)+OFFSET('P&amp;L IFRS 4'!P$53,$A405,0)</f>
        <v>0</v>
      </c>
      <c r="Q405" s="95">
        <f ca="1">OFFSET('P&amp;L IFRS 4'!Q$50,$A405,0)+OFFSET('P&amp;L IFRS 4'!Q$53,$A405,0)</f>
        <v>0</v>
      </c>
      <c r="R405" s="45"/>
      <c r="S405" s="89"/>
    </row>
    <row r="406" spans="1:19">
      <c r="A406" s="178"/>
      <c r="B406" s="170"/>
      <c r="C406" s="42"/>
      <c r="D406" s="200"/>
      <c r="E406" s="211" t="s">
        <v>259</v>
      </c>
      <c r="F406" s="34">
        <f ca="1">F404-F405</f>
        <v>0</v>
      </c>
      <c r="G406" s="35">
        <f t="shared" ref="G406:P406" ca="1" si="474">G404-G405</f>
        <v>0</v>
      </c>
      <c r="H406" s="35">
        <f t="shared" ca="1" si="474"/>
        <v>0</v>
      </c>
      <c r="I406" s="35">
        <f t="shared" ca="1" si="474"/>
        <v>0</v>
      </c>
      <c r="J406" s="35">
        <f t="shared" ca="1" si="474"/>
        <v>0</v>
      </c>
      <c r="K406" s="35">
        <f t="shared" ca="1" si="474"/>
        <v>0</v>
      </c>
      <c r="L406" s="35">
        <f t="shared" ca="1" si="474"/>
        <v>0</v>
      </c>
      <c r="M406" s="35">
        <f t="shared" ca="1" si="474"/>
        <v>0</v>
      </c>
      <c r="N406" s="35">
        <f t="shared" ca="1" si="474"/>
        <v>0</v>
      </c>
      <c r="O406" s="35">
        <f t="shared" ca="1" si="474"/>
        <v>0</v>
      </c>
      <c r="P406" s="35">
        <f t="shared" ca="1" si="474"/>
        <v>0</v>
      </c>
      <c r="Q406" s="95">
        <f ca="1">SUM(F406:P406)</f>
        <v>0</v>
      </c>
      <c r="R406" s="45"/>
      <c r="S406" s="89"/>
    </row>
    <row r="407" spans="1:19">
      <c r="A407" s="178"/>
      <c r="B407" s="170"/>
      <c r="C407" s="42"/>
      <c r="D407" s="200"/>
      <c r="E407" s="211" t="s">
        <v>3</v>
      </c>
      <c r="F407" s="187" t="str">
        <f ca="1">IFERROR(F406/F405,"")</f>
        <v/>
      </c>
      <c r="G407" s="103" t="str">
        <f t="shared" ref="G407:Q407" ca="1" si="475">IFERROR(G406/G405,"")</f>
        <v/>
      </c>
      <c r="H407" s="103" t="str">
        <f t="shared" ca="1" si="475"/>
        <v/>
      </c>
      <c r="I407" s="103" t="str">
        <f t="shared" ca="1" si="475"/>
        <v/>
      </c>
      <c r="J407" s="103" t="str">
        <f t="shared" ca="1" si="475"/>
        <v/>
      </c>
      <c r="K407" s="103" t="str">
        <f t="shared" ca="1" si="475"/>
        <v/>
      </c>
      <c r="L407" s="103" t="str">
        <f t="shared" ca="1" si="475"/>
        <v/>
      </c>
      <c r="M407" s="103" t="str">
        <f t="shared" ca="1" si="475"/>
        <v/>
      </c>
      <c r="N407" s="103" t="str">
        <f t="shared" ca="1" si="475"/>
        <v/>
      </c>
      <c r="O407" s="103" t="str">
        <f t="shared" ca="1" si="475"/>
        <v/>
      </c>
      <c r="P407" s="103" t="str">
        <f t="shared" ca="1" si="475"/>
        <v/>
      </c>
      <c r="Q407" s="104" t="str">
        <f t="shared" ca="1" si="475"/>
        <v/>
      </c>
      <c r="R407" s="45"/>
      <c r="S407" s="89"/>
    </row>
    <row r="408" spans="1:19" ht="15">
      <c r="A408" s="178"/>
      <c r="B408" s="170"/>
      <c r="C408" s="42"/>
      <c r="D408" s="109" t="s">
        <v>214</v>
      </c>
      <c r="E408" s="201"/>
      <c r="F408" s="102"/>
      <c r="G408" s="102"/>
      <c r="H408" s="102"/>
      <c r="I408" s="102"/>
      <c r="J408" s="102"/>
      <c r="K408" s="102"/>
      <c r="L408" s="102"/>
      <c r="M408" s="102"/>
      <c r="N408" s="102"/>
      <c r="O408" s="102"/>
      <c r="P408" s="102"/>
      <c r="Q408" s="184"/>
      <c r="R408" s="45"/>
      <c r="S408" s="89"/>
    </row>
    <row r="409" spans="1:19">
      <c r="A409" s="179">
        <f>A404</f>
        <v>119</v>
      </c>
      <c r="B409" s="171"/>
      <c r="C409" s="42"/>
      <c r="D409" s="200"/>
      <c r="E409" s="211" t="s">
        <v>186</v>
      </c>
      <c r="F409" s="185">
        <f ca="1">OFFSET('P&amp;L IFRS 17'!E$37,$A409,0)</f>
        <v>0</v>
      </c>
      <c r="G409" s="158">
        <f ca="1">OFFSET('P&amp;L IFRS 17'!F$37,$A409,0)</f>
        <v>0</v>
      </c>
      <c r="H409" s="158">
        <f ca="1">OFFSET('P&amp;L IFRS 17'!G$37,$A409,0)</f>
        <v>0</v>
      </c>
      <c r="I409" s="158">
        <f ca="1">OFFSET('P&amp;L IFRS 17'!H$37,$A409,0)</f>
        <v>0</v>
      </c>
      <c r="J409" s="158">
        <f ca="1">OFFSET('P&amp;L IFRS 17'!I$37,$A409,0)</f>
        <v>0</v>
      </c>
      <c r="K409" s="158">
        <f ca="1">OFFSET('P&amp;L IFRS 17'!J$37,$A409,0)</f>
        <v>0</v>
      </c>
      <c r="L409" s="158">
        <f ca="1">OFFSET('P&amp;L IFRS 17'!K$37,$A409,0)</f>
        <v>0</v>
      </c>
      <c r="M409" s="158">
        <f ca="1">OFFSET('P&amp;L IFRS 17'!L$37,$A409,0)</f>
        <v>0</v>
      </c>
      <c r="N409" s="158">
        <f ca="1">OFFSET('P&amp;L IFRS 17'!M$37,$A409,0)</f>
        <v>0</v>
      </c>
      <c r="O409" s="158">
        <f ca="1">OFFSET('P&amp;L IFRS 17'!N$37,$A409,0)</f>
        <v>0</v>
      </c>
      <c r="P409" s="158">
        <f ca="1">OFFSET('P&amp;L IFRS 17'!O$37,$A409,0)</f>
        <v>0</v>
      </c>
      <c r="Q409" s="92">
        <f ca="1">OFFSET('P&amp;L IFRS 17'!P$37,$A409,0)</f>
        <v>0</v>
      </c>
      <c r="R409" s="45"/>
      <c r="S409" s="89"/>
    </row>
    <row r="410" spans="1:19">
      <c r="A410" s="179">
        <f>A405</f>
        <v>217</v>
      </c>
      <c r="B410" s="171"/>
      <c r="C410" s="42"/>
      <c r="D410" s="200"/>
      <c r="E410" s="211" t="s">
        <v>258</v>
      </c>
      <c r="F410" s="186">
        <f ca="1">OFFSET('P&amp;L IFRS 4'!F$56,$A410,0)+OFFSET('P&amp;L IFRS 4'!F$59,$A410,0)+OFFSET('P&amp;L IFRS 4'!F$62,$A410,0)+OFFSET('P&amp;L IFRS 4'!F$64,$A410,0)</f>
        <v>0</v>
      </c>
      <c r="G410" s="156">
        <f ca="1">OFFSET('P&amp;L IFRS 4'!G$56,$A410,0)+OFFSET('P&amp;L IFRS 4'!G$59,$A410,0)+OFFSET('P&amp;L IFRS 4'!G$62,$A410,0)+OFFSET('P&amp;L IFRS 4'!G$64,$A410,0)</f>
        <v>0</v>
      </c>
      <c r="H410" s="156">
        <f ca="1">OFFSET('P&amp;L IFRS 4'!H$56,$A410,0)+OFFSET('P&amp;L IFRS 4'!H$59,$A410,0)+OFFSET('P&amp;L IFRS 4'!H$62,$A410,0)+OFFSET('P&amp;L IFRS 4'!H$64,$A410,0)</f>
        <v>0</v>
      </c>
      <c r="I410" s="156">
        <f ca="1">OFFSET('P&amp;L IFRS 4'!I$56,$A410,0)+OFFSET('P&amp;L IFRS 4'!I$59,$A410,0)+OFFSET('P&amp;L IFRS 4'!I$62,$A410,0)+OFFSET('P&amp;L IFRS 4'!I$64,$A410,0)</f>
        <v>0</v>
      </c>
      <c r="J410" s="156">
        <f ca="1">OFFSET('P&amp;L IFRS 4'!J$56,$A410,0)+OFFSET('P&amp;L IFRS 4'!J$59,$A410,0)+OFFSET('P&amp;L IFRS 4'!J$62,$A410,0)+OFFSET('P&amp;L IFRS 4'!J$64,$A410,0)</f>
        <v>0</v>
      </c>
      <c r="K410" s="156">
        <f ca="1">OFFSET('P&amp;L IFRS 4'!K$56,$A410,0)+OFFSET('P&amp;L IFRS 4'!K$59,$A410,0)+OFFSET('P&amp;L IFRS 4'!K$62,$A410,0)+OFFSET('P&amp;L IFRS 4'!K$64,$A410,0)</f>
        <v>0</v>
      </c>
      <c r="L410" s="156">
        <f ca="1">OFFSET('P&amp;L IFRS 4'!L$56,$A410,0)+OFFSET('P&amp;L IFRS 4'!L$59,$A410,0)+OFFSET('P&amp;L IFRS 4'!L$62,$A410,0)+OFFSET('P&amp;L IFRS 4'!L$64,$A410,0)</f>
        <v>0</v>
      </c>
      <c r="M410" s="156">
        <f ca="1">OFFSET('P&amp;L IFRS 4'!M$56,$A410,0)+OFFSET('P&amp;L IFRS 4'!M$59,$A410,0)+OFFSET('P&amp;L IFRS 4'!M$62,$A410,0)+OFFSET('P&amp;L IFRS 4'!M$64,$A410,0)</f>
        <v>0</v>
      </c>
      <c r="N410" s="156">
        <f ca="1">OFFSET('P&amp;L IFRS 4'!N$56,$A410,0)+OFFSET('P&amp;L IFRS 4'!N$59,$A410,0)+OFFSET('P&amp;L IFRS 4'!N$62,$A410,0)+OFFSET('P&amp;L IFRS 4'!N$64,$A410,0)</f>
        <v>0</v>
      </c>
      <c r="O410" s="156">
        <f ca="1">OFFSET('P&amp;L IFRS 4'!O$56,$A410,0)+OFFSET('P&amp;L IFRS 4'!O$59,$A410,0)+OFFSET('P&amp;L IFRS 4'!O$62,$A410,0)+OFFSET('P&amp;L IFRS 4'!O$64,$A410,0)</f>
        <v>0</v>
      </c>
      <c r="P410" s="156">
        <f ca="1">OFFSET('P&amp;L IFRS 4'!P$56,$A410,0)+OFFSET('P&amp;L IFRS 4'!P$59,$A410,0)+OFFSET('P&amp;L IFRS 4'!P$62,$A410,0)+OFFSET('P&amp;L IFRS 4'!P$64,$A410,0)</f>
        <v>0</v>
      </c>
      <c r="Q410" s="95">
        <f ca="1">OFFSET('P&amp;L IFRS 4'!Q$56,$A410,0)+OFFSET('P&amp;L IFRS 4'!Q$59,$A410,0)+OFFSET('P&amp;L IFRS 4'!Q$62,$A410,0)+OFFSET('P&amp;L IFRS 4'!Q$64,$A410,0)</f>
        <v>0</v>
      </c>
      <c r="R410" s="45"/>
      <c r="S410" s="89"/>
    </row>
    <row r="411" spans="1:19">
      <c r="A411" s="180"/>
      <c r="B411" s="172"/>
      <c r="C411" s="42"/>
      <c r="D411" s="200"/>
      <c r="E411" s="211" t="s">
        <v>259</v>
      </c>
      <c r="F411" s="34">
        <f ca="1">F409-F410</f>
        <v>0</v>
      </c>
      <c r="G411" s="35">
        <f t="shared" ref="G411:P411" ca="1" si="476">G409-G410</f>
        <v>0</v>
      </c>
      <c r="H411" s="35">
        <f t="shared" ca="1" si="476"/>
        <v>0</v>
      </c>
      <c r="I411" s="35">
        <f t="shared" ca="1" si="476"/>
        <v>0</v>
      </c>
      <c r="J411" s="35">
        <f t="shared" ca="1" si="476"/>
        <v>0</v>
      </c>
      <c r="K411" s="35">
        <f t="shared" ca="1" si="476"/>
        <v>0</v>
      </c>
      <c r="L411" s="35">
        <f t="shared" ca="1" si="476"/>
        <v>0</v>
      </c>
      <c r="M411" s="35">
        <f t="shared" ca="1" si="476"/>
        <v>0</v>
      </c>
      <c r="N411" s="35">
        <f t="shared" ca="1" si="476"/>
        <v>0</v>
      </c>
      <c r="O411" s="35">
        <f t="shared" ca="1" si="476"/>
        <v>0</v>
      </c>
      <c r="P411" s="35">
        <f t="shared" ca="1" si="476"/>
        <v>0</v>
      </c>
      <c r="Q411" s="95">
        <f ca="1">SUM(F411:P411)</f>
        <v>0</v>
      </c>
      <c r="R411" s="45"/>
      <c r="S411" s="89"/>
    </row>
    <row r="412" spans="1:19">
      <c r="A412" s="180"/>
      <c r="B412" s="172"/>
      <c r="C412" s="42"/>
      <c r="D412" s="200"/>
      <c r="E412" s="211" t="s">
        <v>3</v>
      </c>
      <c r="F412" s="187" t="str">
        <f ca="1">IFERROR(F411/F410,"")</f>
        <v/>
      </c>
      <c r="G412" s="103" t="str">
        <f t="shared" ref="G412:Q412" ca="1" si="477">IFERROR(G411/G410,"")</f>
        <v/>
      </c>
      <c r="H412" s="103" t="str">
        <f t="shared" ca="1" si="477"/>
        <v/>
      </c>
      <c r="I412" s="103" t="str">
        <f t="shared" ca="1" si="477"/>
        <v/>
      </c>
      <c r="J412" s="103" t="str">
        <f t="shared" ca="1" si="477"/>
        <v/>
      </c>
      <c r="K412" s="103" t="str">
        <f t="shared" ca="1" si="477"/>
        <v/>
      </c>
      <c r="L412" s="103" t="str">
        <f t="shared" ca="1" si="477"/>
        <v/>
      </c>
      <c r="M412" s="103" t="str">
        <f t="shared" ca="1" si="477"/>
        <v/>
      </c>
      <c r="N412" s="103" t="str">
        <f t="shared" ca="1" si="477"/>
        <v/>
      </c>
      <c r="O412" s="103" t="str">
        <f t="shared" ca="1" si="477"/>
        <v/>
      </c>
      <c r="P412" s="103" t="str">
        <f t="shared" ca="1" si="477"/>
        <v/>
      </c>
      <c r="Q412" s="104" t="str">
        <f t="shared" ca="1" si="477"/>
        <v/>
      </c>
      <c r="R412" s="45"/>
      <c r="S412" s="89"/>
    </row>
    <row r="413" spans="1:19" ht="15">
      <c r="A413" s="180"/>
      <c r="B413" s="172"/>
      <c r="C413" s="42"/>
      <c r="D413" s="109" t="s">
        <v>217</v>
      </c>
      <c r="E413" s="201"/>
      <c r="F413" s="102"/>
      <c r="G413" s="102"/>
      <c r="H413" s="102"/>
      <c r="I413" s="102"/>
      <c r="J413" s="102"/>
      <c r="K413" s="102"/>
      <c r="L413" s="102"/>
      <c r="M413" s="102"/>
      <c r="N413" s="102"/>
      <c r="O413" s="102"/>
      <c r="P413" s="102"/>
      <c r="Q413" s="184"/>
      <c r="R413" s="45"/>
      <c r="S413" s="89"/>
    </row>
    <row r="414" spans="1:19">
      <c r="A414" s="179">
        <f>A409</f>
        <v>119</v>
      </c>
      <c r="B414" s="171"/>
      <c r="C414" s="42"/>
      <c r="D414" s="200"/>
      <c r="E414" s="211" t="s">
        <v>186</v>
      </c>
      <c r="F414" s="185">
        <f ca="1">OFFSET('P&amp;L IFRS 17'!E$38,$A414,0)</f>
        <v>0</v>
      </c>
      <c r="G414" s="158">
        <f ca="1">OFFSET('P&amp;L IFRS 17'!F$38,$A414,0)</f>
        <v>0</v>
      </c>
      <c r="H414" s="158">
        <f ca="1">OFFSET('P&amp;L IFRS 17'!G$38,$A414,0)</f>
        <v>0</v>
      </c>
      <c r="I414" s="158">
        <f ca="1">OFFSET('P&amp;L IFRS 17'!H$38,$A414,0)</f>
        <v>0</v>
      </c>
      <c r="J414" s="158">
        <f ca="1">OFFSET('P&amp;L IFRS 17'!I$38,$A414,0)</f>
        <v>0</v>
      </c>
      <c r="K414" s="158">
        <f ca="1">OFFSET('P&amp;L IFRS 17'!J$38,$A414,0)</f>
        <v>0</v>
      </c>
      <c r="L414" s="158">
        <f ca="1">OFFSET('P&amp;L IFRS 17'!K$38,$A414,0)</f>
        <v>0</v>
      </c>
      <c r="M414" s="158">
        <f ca="1">OFFSET('P&amp;L IFRS 17'!L$38,$A414,0)</f>
        <v>0</v>
      </c>
      <c r="N414" s="158">
        <f ca="1">OFFSET('P&amp;L IFRS 17'!M$38,$A414,0)</f>
        <v>0</v>
      </c>
      <c r="O414" s="158">
        <f ca="1">OFFSET('P&amp;L IFRS 17'!N$38,$A414,0)</f>
        <v>0</v>
      </c>
      <c r="P414" s="158">
        <f ca="1">OFFSET('P&amp;L IFRS 17'!O$38,$A414,0)</f>
        <v>0</v>
      </c>
      <c r="Q414" s="92">
        <f ca="1">OFFSET('P&amp;L IFRS 17'!P$38,$A414,0)</f>
        <v>0</v>
      </c>
      <c r="R414" s="45"/>
      <c r="S414" s="89"/>
    </row>
    <row r="415" spans="1:19">
      <c r="A415" s="179">
        <f>A410</f>
        <v>217</v>
      </c>
      <c r="B415" s="171"/>
      <c r="C415" s="42"/>
      <c r="D415" s="200"/>
      <c r="E415" s="211" t="s">
        <v>258</v>
      </c>
      <c r="F415" s="186">
        <f ca="1">OFFSET('P&amp;L IFRS 4'!F$51,$A415,0)+OFFSET('P&amp;L IFRS 4'!F$54,$A415,0)+OFFSET('P&amp;L IFRS 4'!F$57,$A415,0)+OFFSET('P&amp;L IFRS 4'!F$60,$A415,0)+OFFSET('P&amp;L IFRS 4'!F$63,$A415,0)</f>
        <v>0</v>
      </c>
      <c r="G415" s="156">
        <f ca="1">OFFSET('P&amp;L IFRS 4'!G$51,$A415,0)+OFFSET('P&amp;L IFRS 4'!G$54,$A415,0)+OFFSET('P&amp;L IFRS 4'!G$57,$A415,0)+OFFSET('P&amp;L IFRS 4'!G$60,$A415,0)+OFFSET('P&amp;L IFRS 4'!G$63,$A415,0)</f>
        <v>0</v>
      </c>
      <c r="H415" s="156">
        <f ca="1">OFFSET('P&amp;L IFRS 4'!H$51,$A415,0)+OFFSET('P&amp;L IFRS 4'!H$54,$A415,0)+OFFSET('P&amp;L IFRS 4'!H$57,$A415,0)+OFFSET('P&amp;L IFRS 4'!H$60,$A415,0)+OFFSET('P&amp;L IFRS 4'!H$63,$A415,0)</f>
        <v>0</v>
      </c>
      <c r="I415" s="156">
        <f ca="1">OFFSET('P&amp;L IFRS 4'!I$51,$A415,0)+OFFSET('P&amp;L IFRS 4'!I$54,$A415,0)+OFFSET('P&amp;L IFRS 4'!I$57,$A415,0)+OFFSET('P&amp;L IFRS 4'!I$60,$A415,0)+OFFSET('P&amp;L IFRS 4'!I$63,$A415,0)</f>
        <v>0</v>
      </c>
      <c r="J415" s="156">
        <f ca="1">OFFSET('P&amp;L IFRS 4'!J$51,$A415,0)+OFFSET('P&amp;L IFRS 4'!J$54,$A415,0)+OFFSET('P&amp;L IFRS 4'!J$57,$A415,0)+OFFSET('P&amp;L IFRS 4'!J$60,$A415,0)+OFFSET('P&amp;L IFRS 4'!J$63,$A415,0)</f>
        <v>0</v>
      </c>
      <c r="K415" s="156">
        <f ca="1">OFFSET('P&amp;L IFRS 4'!K$51,$A415,0)+OFFSET('P&amp;L IFRS 4'!K$54,$A415,0)+OFFSET('P&amp;L IFRS 4'!K$57,$A415,0)+OFFSET('P&amp;L IFRS 4'!K$60,$A415,0)+OFFSET('P&amp;L IFRS 4'!K$63,$A415,0)</f>
        <v>0</v>
      </c>
      <c r="L415" s="156">
        <f ca="1">OFFSET('P&amp;L IFRS 4'!L$51,$A415,0)+OFFSET('P&amp;L IFRS 4'!L$54,$A415,0)+OFFSET('P&amp;L IFRS 4'!L$57,$A415,0)+OFFSET('P&amp;L IFRS 4'!L$60,$A415,0)+OFFSET('P&amp;L IFRS 4'!L$63,$A415,0)</f>
        <v>0</v>
      </c>
      <c r="M415" s="156">
        <f ca="1">OFFSET('P&amp;L IFRS 4'!M$51,$A415,0)+OFFSET('P&amp;L IFRS 4'!M$54,$A415,0)+OFFSET('P&amp;L IFRS 4'!M$57,$A415,0)+OFFSET('P&amp;L IFRS 4'!M$60,$A415,0)+OFFSET('P&amp;L IFRS 4'!M$63,$A415,0)</f>
        <v>0</v>
      </c>
      <c r="N415" s="156">
        <f ca="1">OFFSET('P&amp;L IFRS 4'!N$51,$A415,0)+OFFSET('P&amp;L IFRS 4'!N$54,$A415,0)+OFFSET('P&amp;L IFRS 4'!N$57,$A415,0)+OFFSET('P&amp;L IFRS 4'!N$60,$A415,0)+OFFSET('P&amp;L IFRS 4'!N$63,$A415,0)</f>
        <v>0</v>
      </c>
      <c r="O415" s="156">
        <f ca="1">OFFSET('P&amp;L IFRS 4'!O$51,$A415,0)+OFFSET('P&amp;L IFRS 4'!O$54,$A415,0)+OFFSET('P&amp;L IFRS 4'!O$57,$A415,0)+OFFSET('P&amp;L IFRS 4'!O$60,$A415,0)+OFFSET('P&amp;L IFRS 4'!O$63,$A415,0)</f>
        <v>0</v>
      </c>
      <c r="P415" s="156">
        <f ca="1">OFFSET('P&amp;L IFRS 4'!P$51,$A415,0)+OFFSET('P&amp;L IFRS 4'!P$54,$A415,0)+OFFSET('P&amp;L IFRS 4'!P$57,$A415,0)+OFFSET('P&amp;L IFRS 4'!P$60,$A415,0)+OFFSET('P&amp;L IFRS 4'!P$63,$A415,0)</f>
        <v>0</v>
      </c>
      <c r="Q415" s="95">
        <f ca="1">OFFSET('P&amp;L IFRS 4'!Q$51,$A415,0)+OFFSET('P&amp;L IFRS 4'!Q$54,$A415,0)+OFFSET('P&amp;L IFRS 4'!Q$57,$A415,0)+OFFSET('P&amp;L IFRS 4'!Q$60,$A415,0)+OFFSET('P&amp;L IFRS 4'!Q$63,$A415,0)</f>
        <v>0</v>
      </c>
      <c r="R415" s="45"/>
      <c r="S415" s="89"/>
    </row>
    <row r="416" spans="1:19">
      <c r="A416" s="180"/>
      <c r="B416" s="172"/>
      <c r="C416" s="42"/>
      <c r="D416" s="200"/>
      <c r="E416" s="211" t="s">
        <v>259</v>
      </c>
      <c r="F416" s="34">
        <f ca="1">F414-F415</f>
        <v>0</v>
      </c>
      <c r="G416" s="35">
        <f t="shared" ref="G416:P416" ca="1" si="478">G414-G415</f>
        <v>0</v>
      </c>
      <c r="H416" s="35">
        <f t="shared" ca="1" si="478"/>
        <v>0</v>
      </c>
      <c r="I416" s="35">
        <f t="shared" ca="1" si="478"/>
        <v>0</v>
      </c>
      <c r="J416" s="35">
        <f t="shared" ca="1" si="478"/>
        <v>0</v>
      </c>
      <c r="K416" s="35">
        <f t="shared" ca="1" si="478"/>
        <v>0</v>
      </c>
      <c r="L416" s="35">
        <f t="shared" ca="1" si="478"/>
        <v>0</v>
      </c>
      <c r="M416" s="35">
        <f t="shared" ca="1" si="478"/>
        <v>0</v>
      </c>
      <c r="N416" s="35">
        <f t="shared" ca="1" si="478"/>
        <v>0</v>
      </c>
      <c r="O416" s="35">
        <f t="shared" ca="1" si="478"/>
        <v>0</v>
      </c>
      <c r="P416" s="35">
        <f t="shared" ca="1" si="478"/>
        <v>0</v>
      </c>
      <c r="Q416" s="95">
        <f ca="1">SUM(F416:P416)</f>
        <v>0</v>
      </c>
      <c r="R416" s="45"/>
      <c r="S416" s="89"/>
    </row>
    <row r="417" spans="1:19">
      <c r="A417" s="180"/>
      <c r="B417" s="172"/>
      <c r="C417" s="42"/>
      <c r="D417" s="200"/>
      <c r="E417" s="211" t="s">
        <v>3</v>
      </c>
      <c r="F417" s="187" t="str">
        <f ca="1">IFERROR(F416/F415,"")</f>
        <v/>
      </c>
      <c r="G417" s="103" t="str">
        <f t="shared" ref="G417:Q417" ca="1" si="479">IFERROR(G416/G415,"")</f>
        <v/>
      </c>
      <c r="H417" s="103" t="str">
        <f t="shared" ca="1" si="479"/>
        <v/>
      </c>
      <c r="I417" s="103" t="str">
        <f t="shared" ca="1" si="479"/>
        <v/>
      </c>
      <c r="J417" s="103" t="str">
        <f t="shared" ca="1" si="479"/>
        <v/>
      </c>
      <c r="K417" s="103" t="str">
        <f t="shared" ca="1" si="479"/>
        <v/>
      </c>
      <c r="L417" s="103" t="str">
        <f t="shared" ca="1" si="479"/>
        <v/>
      </c>
      <c r="M417" s="103" t="str">
        <f t="shared" ca="1" si="479"/>
        <v/>
      </c>
      <c r="N417" s="103" t="str">
        <f t="shared" ca="1" si="479"/>
        <v/>
      </c>
      <c r="O417" s="103" t="str">
        <f t="shared" ca="1" si="479"/>
        <v/>
      </c>
      <c r="P417" s="103" t="str">
        <f t="shared" ca="1" si="479"/>
        <v/>
      </c>
      <c r="Q417" s="104" t="str">
        <f t="shared" ca="1" si="479"/>
        <v/>
      </c>
      <c r="R417" s="45"/>
      <c r="S417" s="89"/>
    </row>
    <row r="418" spans="1:19" ht="15">
      <c r="A418" s="180"/>
      <c r="B418" s="172"/>
      <c r="C418" s="42"/>
      <c r="D418" s="109" t="s">
        <v>9</v>
      </c>
      <c r="E418" s="201"/>
      <c r="F418" s="102"/>
      <c r="G418" s="102"/>
      <c r="H418" s="102"/>
      <c r="I418" s="102"/>
      <c r="J418" s="102"/>
      <c r="K418" s="102"/>
      <c r="L418" s="102"/>
      <c r="M418" s="102"/>
      <c r="N418" s="102"/>
      <c r="O418" s="102"/>
      <c r="P418" s="102"/>
      <c r="Q418" s="184"/>
      <c r="R418" s="45"/>
      <c r="S418" s="89"/>
    </row>
    <row r="419" spans="1:19">
      <c r="A419" s="179">
        <f>A414</f>
        <v>119</v>
      </c>
      <c r="B419" s="171"/>
      <c r="C419" s="42"/>
      <c r="D419" s="200"/>
      <c r="E419" s="211" t="s">
        <v>186</v>
      </c>
      <c r="F419" s="185">
        <f ca="1">OFFSET('P&amp;L IFRS 17'!E$39,$A419,0)</f>
        <v>0</v>
      </c>
      <c r="G419" s="158">
        <f ca="1">OFFSET('P&amp;L IFRS 17'!F$39,$A419,0)</f>
        <v>0</v>
      </c>
      <c r="H419" s="158">
        <f ca="1">OFFSET('P&amp;L IFRS 17'!G$39,$A419,0)</f>
        <v>0</v>
      </c>
      <c r="I419" s="158">
        <f ca="1">OFFSET('P&amp;L IFRS 17'!H$39,$A419,0)</f>
        <v>0</v>
      </c>
      <c r="J419" s="158">
        <f ca="1">OFFSET('P&amp;L IFRS 17'!I$39,$A419,0)</f>
        <v>0</v>
      </c>
      <c r="K419" s="158">
        <f ca="1">OFFSET('P&amp;L IFRS 17'!J$39,$A419,0)</f>
        <v>0</v>
      </c>
      <c r="L419" s="158">
        <f ca="1">OFFSET('P&amp;L IFRS 17'!K$39,$A419,0)</f>
        <v>0</v>
      </c>
      <c r="M419" s="158">
        <f ca="1">OFFSET('P&amp;L IFRS 17'!L$39,$A419,0)</f>
        <v>0</v>
      </c>
      <c r="N419" s="158">
        <f ca="1">OFFSET('P&amp;L IFRS 17'!M$39,$A419,0)</f>
        <v>0</v>
      </c>
      <c r="O419" s="158">
        <f ca="1">OFFSET('P&amp;L IFRS 17'!N$39,$A419,0)</f>
        <v>0</v>
      </c>
      <c r="P419" s="158">
        <f ca="1">OFFSET('P&amp;L IFRS 17'!O$39,$A419,0)</f>
        <v>0</v>
      </c>
      <c r="Q419" s="92">
        <f ca="1">OFFSET('P&amp;L IFRS 17'!P$39,$A419,0)</f>
        <v>0</v>
      </c>
      <c r="R419" s="45"/>
      <c r="S419" s="89"/>
    </row>
    <row r="420" spans="1:19">
      <c r="A420" s="179">
        <f>A415</f>
        <v>217</v>
      </c>
      <c r="B420" s="171"/>
      <c r="C420" s="42"/>
      <c r="D420" s="200"/>
      <c r="E420" s="211" t="s">
        <v>258</v>
      </c>
      <c r="F420" s="186">
        <f ca="1">OFFSET('P&amp;L IFRS 4'!F$68,$A420,0)</f>
        <v>0</v>
      </c>
      <c r="G420" s="156">
        <f ca="1">OFFSET('P&amp;L IFRS 4'!G$68,$A420,0)</f>
        <v>0</v>
      </c>
      <c r="H420" s="156">
        <f ca="1">OFFSET('P&amp;L IFRS 4'!H$68,$A420,0)</f>
        <v>0</v>
      </c>
      <c r="I420" s="156">
        <f ca="1">OFFSET('P&amp;L IFRS 4'!I$68,$A420,0)</f>
        <v>0</v>
      </c>
      <c r="J420" s="156">
        <f ca="1">OFFSET('P&amp;L IFRS 4'!J$68,$A420,0)</f>
        <v>0</v>
      </c>
      <c r="K420" s="156">
        <f ca="1">OFFSET('P&amp;L IFRS 4'!K$68,$A420,0)</f>
        <v>0</v>
      </c>
      <c r="L420" s="156">
        <f ca="1">OFFSET('P&amp;L IFRS 4'!L$68,$A420,0)</f>
        <v>0</v>
      </c>
      <c r="M420" s="156">
        <f ca="1">OFFSET('P&amp;L IFRS 4'!M$68,$A420,0)</f>
        <v>0</v>
      </c>
      <c r="N420" s="156">
        <f ca="1">OFFSET('P&amp;L IFRS 4'!N$68,$A420,0)</f>
        <v>0</v>
      </c>
      <c r="O420" s="156">
        <f ca="1">OFFSET('P&amp;L IFRS 4'!O$68,$A420,0)</f>
        <v>0</v>
      </c>
      <c r="P420" s="156">
        <f ca="1">OFFSET('P&amp;L IFRS 4'!P$68,$A420,0)</f>
        <v>0</v>
      </c>
      <c r="Q420" s="95">
        <f ca="1">OFFSET('P&amp;L IFRS 4'!Q$68,$A420,0)</f>
        <v>0</v>
      </c>
      <c r="R420" s="45"/>
      <c r="S420" s="89"/>
    </row>
    <row r="421" spans="1:19">
      <c r="A421" s="180"/>
      <c r="B421" s="172"/>
      <c r="C421" s="42"/>
      <c r="D421" s="200"/>
      <c r="E421" s="211" t="s">
        <v>259</v>
      </c>
      <c r="F421" s="34">
        <f ca="1">F419-F420</f>
        <v>0</v>
      </c>
      <c r="G421" s="35">
        <f t="shared" ref="G421:P421" ca="1" si="480">G419-G420</f>
        <v>0</v>
      </c>
      <c r="H421" s="35">
        <f t="shared" ca="1" si="480"/>
        <v>0</v>
      </c>
      <c r="I421" s="35">
        <f t="shared" ca="1" si="480"/>
        <v>0</v>
      </c>
      <c r="J421" s="35">
        <f t="shared" ca="1" si="480"/>
        <v>0</v>
      </c>
      <c r="K421" s="35">
        <f t="shared" ca="1" si="480"/>
        <v>0</v>
      </c>
      <c r="L421" s="35">
        <f t="shared" ca="1" si="480"/>
        <v>0</v>
      </c>
      <c r="M421" s="35">
        <f t="shared" ca="1" si="480"/>
        <v>0</v>
      </c>
      <c r="N421" s="35">
        <f t="shared" ca="1" si="480"/>
        <v>0</v>
      </c>
      <c r="O421" s="35">
        <f t="shared" ca="1" si="480"/>
        <v>0</v>
      </c>
      <c r="P421" s="35">
        <f t="shared" ca="1" si="480"/>
        <v>0</v>
      </c>
      <c r="Q421" s="95">
        <f ca="1">SUM(F421:P421)</f>
        <v>0</v>
      </c>
      <c r="R421" s="45"/>
      <c r="S421" s="89"/>
    </row>
    <row r="422" spans="1:19">
      <c r="A422" s="180"/>
      <c r="B422" s="172"/>
      <c r="C422" s="42"/>
      <c r="D422" s="200"/>
      <c r="E422" s="211" t="s">
        <v>3</v>
      </c>
      <c r="F422" s="187" t="str">
        <f ca="1">IFERROR(F421/F420,"")</f>
        <v/>
      </c>
      <c r="G422" s="103" t="str">
        <f t="shared" ref="G422:Q422" ca="1" si="481">IFERROR(G421/G420,"")</f>
        <v/>
      </c>
      <c r="H422" s="103" t="str">
        <f t="shared" ca="1" si="481"/>
        <v/>
      </c>
      <c r="I422" s="103" t="str">
        <f t="shared" ca="1" si="481"/>
        <v/>
      </c>
      <c r="J422" s="103" t="str">
        <f t="shared" ca="1" si="481"/>
        <v/>
      </c>
      <c r="K422" s="103" t="str">
        <f t="shared" ca="1" si="481"/>
        <v/>
      </c>
      <c r="L422" s="103" t="str">
        <f t="shared" ca="1" si="481"/>
        <v/>
      </c>
      <c r="M422" s="103" t="str">
        <f t="shared" ca="1" si="481"/>
        <v/>
      </c>
      <c r="N422" s="103" t="str">
        <f t="shared" ca="1" si="481"/>
        <v/>
      </c>
      <c r="O422" s="103" t="str">
        <f t="shared" ca="1" si="481"/>
        <v/>
      </c>
      <c r="P422" s="103" t="str">
        <f t="shared" ca="1" si="481"/>
        <v/>
      </c>
      <c r="Q422" s="104" t="str">
        <f t="shared" ca="1" si="481"/>
        <v/>
      </c>
      <c r="R422" s="45"/>
      <c r="S422" s="89"/>
    </row>
    <row r="423" spans="1:19" ht="15">
      <c r="A423" s="180"/>
      <c r="B423" s="172"/>
      <c r="C423" s="42"/>
      <c r="D423" s="109" t="s">
        <v>352</v>
      </c>
      <c r="E423" s="201"/>
      <c r="F423" s="102"/>
      <c r="G423" s="102"/>
      <c r="H423" s="102"/>
      <c r="I423" s="102"/>
      <c r="J423" s="102"/>
      <c r="K423" s="102"/>
      <c r="L423" s="102"/>
      <c r="M423" s="102"/>
      <c r="N423" s="102"/>
      <c r="O423" s="102"/>
      <c r="P423" s="102"/>
      <c r="Q423" s="184"/>
      <c r="R423" s="45"/>
      <c r="S423" s="89"/>
    </row>
    <row r="424" spans="1:19">
      <c r="A424" s="179">
        <f>A419</f>
        <v>119</v>
      </c>
      <c r="B424" s="171"/>
      <c r="C424" s="42"/>
      <c r="D424" s="200"/>
      <c r="E424" s="211" t="s">
        <v>186</v>
      </c>
      <c r="F424" s="188">
        <f ca="1">OFFSET('P&amp;L IFRS 17'!E$40,$A424,0)+OFFSET('P&amp;L IFRS 17'!E$41,$A424,0)</f>
        <v>0</v>
      </c>
      <c r="G424" s="189">
        <f ca="1">OFFSET('P&amp;L IFRS 17'!F$40,$A424,0)+OFFSET('P&amp;L IFRS 17'!F$41,$A424,0)</f>
        <v>0</v>
      </c>
      <c r="H424" s="189">
        <f ca="1">OFFSET('P&amp;L IFRS 17'!G$40,$A424,0)+OFFSET('P&amp;L IFRS 17'!G$41,$A424,0)</f>
        <v>0</v>
      </c>
      <c r="I424" s="189">
        <f ca="1">OFFSET('P&amp;L IFRS 17'!H$40,$A424,0)+OFFSET('P&amp;L IFRS 17'!H$41,$A424,0)</f>
        <v>0</v>
      </c>
      <c r="J424" s="189">
        <f ca="1">OFFSET('P&amp;L IFRS 17'!I$40,$A424,0)+OFFSET('P&amp;L IFRS 17'!I$41,$A424,0)</f>
        <v>0</v>
      </c>
      <c r="K424" s="189">
        <f ca="1">OFFSET('P&amp;L IFRS 17'!J$40,$A424,0)+OFFSET('P&amp;L IFRS 17'!J$41,$A424,0)</f>
        <v>0</v>
      </c>
      <c r="L424" s="189">
        <f ca="1">OFFSET('P&amp;L IFRS 17'!K$40,$A424,0)+OFFSET('P&amp;L IFRS 17'!K$41,$A424,0)</f>
        <v>0</v>
      </c>
      <c r="M424" s="189">
        <f ca="1">OFFSET('P&amp;L IFRS 17'!L$40,$A424,0)+OFFSET('P&amp;L IFRS 17'!L$41,$A424,0)</f>
        <v>0</v>
      </c>
      <c r="N424" s="189">
        <f ca="1">OFFSET('P&amp;L IFRS 17'!M$40,$A424,0)+OFFSET('P&amp;L IFRS 17'!M$41,$A424,0)</f>
        <v>0</v>
      </c>
      <c r="O424" s="189">
        <f ca="1">OFFSET('P&amp;L IFRS 17'!N$40,$A424,0)+OFFSET('P&amp;L IFRS 17'!N$41,$A424,0)</f>
        <v>0</v>
      </c>
      <c r="P424" s="189">
        <f ca="1">OFFSET('P&amp;L IFRS 17'!O$40,$A424,0)+OFFSET('P&amp;L IFRS 17'!O$41,$A424,0)</f>
        <v>0</v>
      </c>
      <c r="Q424" s="92">
        <f ca="1">OFFSET('P&amp;L IFRS 17'!P$40,$A424,0)+OFFSET('P&amp;L IFRS 17'!P$41,$A424,0)</f>
        <v>0</v>
      </c>
      <c r="R424" s="45"/>
      <c r="S424" s="89"/>
    </row>
    <row r="425" spans="1:19">
      <c r="A425" s="179">
        <f>A420</f>
        <v>217</v>
      </c>
      <c r="B425" s="171"/>
      <c r="C425" s="42"/>
      <c r="D425" s="200"/>
      <c r="E425" s="211" t="s">
        <v>258</v>
      </c>
      <c r="F425" s="190">
        <v>0</v>
      </c>
      <c r="G425" s="157">
        <v>0</v>
      </c>
      <c r="H425" s="157">
        <v>0</v>
      </c>
      <c r="I425" s="157">
        <v>0</v>
      </c>
      <c r="J425" s="157">
        <v>0</v>
      </c>
      <c r="K425" s="157">
        <v>0</v>
      </c>
      <c r="L425" s="157">
        <v>0</v>
      </c>
      <c r="M425" s="157">
        <v>0</v>
      </c>
      <c r="N425" s="157">
        <v>0</v>
      </c>
      <c r="O425" s="157">
        <v>0</v>
      </c>
      <c r="P425" s="157">
        <v>0</v>
      </c>
      <c r="Q425" s="95">
        <f>SUM(F425:P425)</f>
        <v>0</v>
      </c>
      <c r="R425" s="45"/>
      <c r="S425" s="89"/>
    </row>
    <row r="426" spans="1:19">
      <c r="A426" s="180"/>
      <c r="B426" s="172"/>
      <c r="C426" s="42"/>
      <c r="D426" s="200"/>
      <c r="E426" s="211" t="s">
        <v>259</v>
      </c>
      <c r="F426" s="34">
        <f ca="1">F424-F425</f>
        <v>0</v>
      </c>
      <c r="G426" s="35">
        <f t="shared" ref="G426:P426" ca="1" si="482">G424-G425</f>
        <v>0</v>
      </c>
      <c r="H426" s="35">
        <f t="shared" ca="1" si="482"/>
        <v>0</v>
      </c>
      <c r="I426" s="35">
        <f t="shared" ca="1" si="482"/>
        <v>0</v>
      </c>
      <c r="J426" s="35">
        <f t="shared" ca="1" si="482"/>
        <v>0</v>
      </c>
      <c r="K426" s="35">
        <f t="shared" ca="1" si="482"/>
        <v>0</v>
      </c>
      <c r="L426" s="35">
        <f t="shared" ca="1" si="482"/>
        <v>0</v>
      </c>
      <c r="M426" s="35">
        <f t="shared" ca="1" si="482"/>
        <v>0</v>
      </c>
      <c r="N426" s="35">
        <f t="shared" ca="1" si="482"/>
        <v>0</v>
      </c>
      <c r="O426" s="35">
        <f t="shared" ca="1" si="482"/>
        <v>0</v>
      </c>
      <c r="P426" s="35">
        <f t="shared" ca="1" si="482"/>
        <v>0</v>
      </c>
      <c r="Q426" s="95">
        <f ca="1">SUM(F426:P426)</f>
        <v>0</v>
      </c>
      <c r="R426" s="45"/>
      <c r="S426" s="89"/>
    </row>
    <row r="427" spans="1:19">
      <c r="A427" s="180"/>
      <c r="B427" s="172"/>
      <c r="C427" s="42"/>
      <c r="D427" s="200"/>
      <c r="E427" s="211" t="s">
        <v>3</v>
      </c>
      <c r="F427" s="187" t="str">
        <f ca="1">IFERROR(F426/F425,"")</f>
        <v/>
      </c>
      <c r="G427" s="103" t="str">
        <f t="shared" ref="G427:Q427" ca="1" si="483">IFERROR(G426/G425,"")</f>
        <v/>
      </c>
      <c r="H427" s="103" t="str">
        <f t="shared" ca="1" si="483"/>
        <v/>
      </c>
      <c r="I427" s="103" t="str">
        <f t="shared" ca="1" si="483"/>
        <v/>
      </c>
      <c r="J427" s="103" t="str">
        <f t="shared" ca="1" si="483"/>
        <v/>
      </c>
      <c r="K427" s="103" t="str">
        <f t="shared" ca="1" si="483"/>
        <v/>
      </c>
      <c r="L427" s="103" t="str">
        <f t="shared" ca="1" si="483"/>
        <v/>
      </c>
      <c r="M427" s="103" t="str">
        <f t="shared" ca="1" si="483"/>
        <v/>
      </c>
      <c r="N427" s="103" t="str">
        <f t="shared" ca="1" si="483"/>
        <v/>
      </c>
      <c r="O427" s="103" t="str">
        <f t="shared" ca="1" si="483"/>
        <v/>
      </c>
      <c r="P427" s="103" t="str">
        <f t="shared" ca="1" si="483"/>
        <v/>
      </c>
      <c r="Q427" s="104" t="str">
        <f t="shared" ca="1" si="483"/>
        <v/>
      </c>
      <c r="R427" s="45"/>
      <c r="S427" s="89"/>
    </row>
    <row r="428" spans="1:19" ht="15">
      <c r="A428" s="180"/>
      <c r="B428" s="172"/>
      <c r="C428" s="42"/>
      <c r="D428" s="109" t="s">
        <v>260</v>
      </c>
      <c r="E428" s="201"/>
      <c r="F428" s="102"/>
      <c r="G428" s="102"/>
      <c r="H428" s="102"/>
      <c r="I428" s="102"/>
      <c r="J428" s="102"/>
      <c r="K428" s="102"/>
      <c r="L428" s="102"/>
      <c r="M428" s="102"/>
      <c r="N428" s="102"/>
      <c r="O428" s="102"/>
      <c r="P428" s="102"/>
      <c r="Q428" s="184"/>
      <c r="R428" s="45"/>
      <c r="S428" s="89"/>
    </row>
    <row r="429" spans="1:19">
      <c r="A429" s="179">
        <f>A424</f>
        <v>119</v>
      </c>
      <c r="B429" s="171"/>
      <c r="C429" s="42"/>
      <c r="D429" s="200"/>
      <c r="E429" s="211" t="s">
        <v>186</v>
      </c>
      <c r="F429" s="188">
        <f ca="1">OFFSET('P&amp;L IFRS 17'!E$42,$A429,0)</f>
        <v>0</v>
      </c>
      <c r="G429" s="189">
        <f ca="1">OFFSET('P&amp;L IFRS 17'!F$42,$A429,0)</f>
        <v>0</v>
      </c>
      <c r="H429" s="189">
        <f ca="1">OFFSET('P&amp;L IFRS 17'!G$42,$A429,0)</f>
        <v>0</v>
      </c>
      <c r="I429" s="189">
        <f ca="1">OFFSET('P&amp;L IFRS 17'!H$42,$A429,0)</f>
        <v>0</v>
      </c>
      <c r="J429" s="189">
        <f ca="1">OFFSET('P&amp;L IFRS 17'!I$42,$A429,0)</f>
        <v>0</v>
      </c>
      <c r="K429" s="189">
        <f ca="1">OFFSET('P&amp;L IFRS 17'!J$42,$A429,0)</f>
        <v>0</v>
      </c>
      <c r="L429" s="189">
        <f ca="1">OFFSET('P&amp;L IFRS 17'!K$42,$A429,0)</f>
        <v>0</v>
      </c>
      <c r="M429" s="189">
        <f ca="1">OFFSET('P&amp;L IFRS 17'!L$42,$A429,0)</f>
        <v>0</v>
      </c>
      <c r="N429" s="189">
        <f ca="1">OFFSET('P&amp;L IFRS 17'!M$42,$A429,0)</f>
        <v>0</v>
      </c>
      <c r="O429" s="189">
        <f ca="1">OFFSET('P&amp;L IFRS 17'!N$42,$A429,0)</f>
        <v>0</v>
      </c>
      <c r="P429" s="189">
        <f ca="1">OFFSET('P&amp;L IFRS 17'!O$42,$A429,0)</f>
        <v>0</v>
      </c>
      <c r="Q429" s="92">
        <f ca="1">OFFSET('P&amp;L IFRS 17'!P$42,$A429,0)</f>
        <v>0</v>
      </c>
      <c r="R429" s="45"/>
      <c r="S429" s="89"/>
    </row>
    <row r="430" spans="1:19">
      <c r="A430" s="179">
        <f>A425</f>
        <v>217</v>
      </c>
      <c r="B430" s="171"/>
      <c r="C430" s="42"/>
      <c r="D430" s="200"/>
      <c r="E430" s="211" t="s">
        <v>258</v>
      </c>
      <c r="F430" s="190">
        <f ca="1">OFFSET('P&amp;L IFRS 4'!F$67,$A430,0)+OFFSET('P&amp;L IFRS 4'!F$69,$A430,0)+OFFSET('P&amp;L IFRS 4'!F$70,$A430,0)</f>
        <v>0</v>
      </c>
      <c r="G430" s="157">
        <f ca="1">OFFSET('P&amp;L IFRS 4'!G$67,$A430,0)+OFFSET('P&amp;L IFRS 4'!G$69,$A430,0)+OFFSET('P&amp;L IFRS 4'!G$70,$A430,0)</f>
        <v>0</v>
      </c>
      <c r="H430" s="157">
        <f ca="1">OFFSET('P&amp;L IFRS 4'!H$67,$A430,0)+OFFSET('P&amp;L IFRS 4'!H$69,$A430,0)+OFFSET('P&amp;L IFRS 4'!H$70,$A430,0)</f>
        <v>0</v>
      </c>
      <c r="I430" s="157">
        <f ca="1">OFFSET('P&amp;L IFRS 4'!I$67,$A430,0)+OFFSET('P&amp;L IFRS 4'!I$69,$A430,0)+OFFSET('P&amp;L IFRS 4'!I$70,$A430,0)</f>
        <v>0</v>
      </c>
      <c r="J430" s="157">
        <f ca="1">OFFSET('P&amp;L IFRS 4'!J$67,$A430,0)+OFFSET('P&amp;L IFRS 4'!J$69,$A430,0)+OFFSET('P&amp;L IFRS 4'!J$70,$A430,0)</f>
        <v>0</v>
      </c>
      <c r="K430" s="157">
        <f ca="1">OFFSET('P&amp;L IFRS 4'!K$67,$A430,0)+OFFSET('P&amp;L IFRS 4'!K$69,$A430,0)+OFFSET('P&amp;L IFRS 4'!K$70,$A430,0)</f>
        <v>0</v>
      </c>
      <c r="L430" s="157">
        <f ca="1">OFFSET('P&amp;L IFRS 4'!L$67,$A430,0)+OFFSET('P&amp;L IFRS 4'!L$69,$A430,0)+OFFSET('P&amp;L IFRS 4'!L$70,$A430,0)</f>
        <v>0</v>
      </c>
      <c r="M430" s="157">
        <f ca="1">OFFSET('P&amp;L IFRS 4'!M$67,$A430,0)+OFFSET('P&amp;L IFRS 4'!M$69,$A430,0)+OFFSET('P&amp;L IFRS 4'!M$70,$A430,0)</f>
        <v>0</v>
      </c>
      <c r="N430" s="157">
        <f ca="1">OFFSET('P&amp;L IFRS 4'!N$67,$A430,0)+OFFSET('P&amp;L IFRS 4'!N$69,$A430,0)+OFFSET('P&amp;L IFRS 4'!N$70,$A430,0)</f>
        <v>0</v>
      </c>
      <c r="O430" s="157">
        <f ca="1">OFFSET('P&amp;L IFRS 4'!O$67,$A430,0)+OFFSET('P&amp;L IFRS 4'!O$69,$A430,0)+OFFSET('P&amp;L IFRS 4'!O$70,$A430,0)</f>
        <v>0</v>
      </c>
      <c r="P430" s="157">
        <f ca="1">OFFSET('P&amp;L IFRS 4'!P$67,$A430,0)+OFFSET('P&amp;L IFRS 4'!P$69,$A430,0)+OFFSET('P&amp;L IFRS 4'!P$70,$A430,0)</f>
        <v>0</v>
      </c>
      <c r="Q430" s="95">
        <f ca="1">OFFSET('P&amp;L IFRS 4'!Q$67,$A430,0)+OFFSET('P&amp;L IFRS 4'!Q$69,$A430,0)+OFFSET('P&amp;L IFRS 4'!Q$70,$A430,0)</f>
        <v>0</v>
      </c>
      <c r="R430" s="45"/>
      <c r="S430" s="89"/>
    </row>
    <row r="431" spans="1:19">
      <c r="A431" s="180"/>
      <c r="B431" s="172"/>
      <c r="C431" s="42"/>
      <c r="D431" s="200"/>
      <c r="E431" s="211" t="s">
        <v>259</v>
      </c>
      <c r="F431" s="34">
        <f ca="1">F429-F430</f>
        <v>0</v>
      </c>
      <c r="G431" s="35">
        <f t="shared" ref="G431:P431" ca="1" si="484">G429-G430</f>
        <v>0</v>
      </c>
      <c r="H431" s="35">
        <f t="shared" ca="1" si="484"/>
        <v>0</v>
      </c>
      <c r="I431" s="35">
        <f t="shared" ca="1" si="484"/>
        <v>0</v>
      </c>
      <c r="J431" s="35">
        <f t="shared" ca="1" si="484"/>
        <v>0</v>
      </c>
      <c r="K431" s="35">
        <f t="shared" ca="1" si="484"/>
        <v>0</v>
      </c>
      <c r="L431" s="35">
        <f t="shared" ca="1" si="484"/>
        <v>0</v>
      </c>
      <c r="M431" s="35">
        <f t="shared" ca="1" si="484"/>
        <v>0</v>
      </c>
      <c r="N431" s="35">
        <f t="shared" ca="1" si="484"/>
        <v>0</v>
      </c>
      <c r="O431" s="35">
        <f t="shared" ca="1" si="484"/>
        <v>0</v>
      </c>
      <c r="P431" s="35">
        <f t="shared" ca="1" si="484"/>
        <v>0</v>
      </c>
      <c r="Q431" s="95">
        <f ca="1">SUM(F431:P431)</f>
        <v>0</v>
      </c>
      <c r="R431" s="45"/>
      <c r="S431" s="89"/>
    </row>
    <row r="432" spans="1:19">
      <c r="A432" s="180"/>
      <c r="B432" s="172"/>
      <c r="C432" s="42"/>
      <c r="D432" s="200"/>
      <c r="E432" s="211" t="s">
        <v>3</v>
      </c>
      <c r="F432" s="187" t="str">
        <f ca="1">IFERROR(F431/F430,"")</f>
        <v/>
      </c>
      <c r="G432" s="103" t="str">
        <f t="shared" ref="G432:Q432" ca="1" si="485">IFERROR(G431/G430,"")</f>
        <v/>
      </c>
      <c r="H432" s="103" t="str">
        <f t="shared" ca="1" si="485"/>
        <v/>
      </c>
      <c r="I432" s="103" t="str">
        <f t="shared" ca="1" si="485"/>
        <v/>
      </c>
      <c r="J432" s="103" t="str">
        <f t="shared" ca="1" si="485"/>
        <v/>
      </c>
      <c r="K432" s="103" t="str">
        <f t="shared" ca="1" si="485"/>
        <v/>
      </c>
      <c r="L432" s="103" t="str">
        <f t="shared" ca="1" si="485"/>
        <v/>
      </c>
      <c r="M432" s="103" t="str">
        <f t="shared" ca="1" si="485"/>
        <v/>
      </c>
      <c r="N432" s="103" t="str">
        <f t="shared" ca="1" si="485"/>
        <v/>
      </c>
      <c r="O432" s="103" t="str">
        <f t="shared" ca="1" si="485"/>
        <v/>
      </c>
      <c r="P432" s="103" t="str">
        <f t="shared" ca="1" si="485"/>
        <v/>
      </c>
      <c r="Q432" s="104" t="str">
        <f t="shared" ca="1" si="485"/>
        <v/>
      </c>
      <c r="R432" s="45"/>
      <c r="S432" s="89"/>
    </row>
    <row r="433" spans="1:19" ht="15">
      <c r="A433" s="180"/>
      <c r="B433" s="172"/>
      <c r="C433" s="42"/>
      <c r="D433" s="109" t="s">
        <v>227</v>
      </c>
      <c r="E433" s="201"/>
      <c r="F433" s="102"/>
      <c r="G433" s="102"/>
      <c r="H433" s="102"/>
      <c r="I433" s="102"/>
      <c r="J433" s="102"/>
      <c r="K433" s="102"/>
      <c r="L433" s="102"/>
      <c r="M433" s="102"/>
      <c r="N433" s="102"/>
      <c r="O433" s="102"/>
      <c r="P433" s="102"/>
      <c r="Q433" s="184"/>
      <c r="R433" s="45"/>
      <c r="S433" s="89"/>
    </row>
    <row r="434" spans="1:19">
      <c r="A434" s="179">
        <f>A429</f>
        <v>119</v>
      </c>
      <c r="B434" s="171"/>
      <c r="C434" s="42"/>
      <c r="D434" s="200"/>
      <c r="E434" s="211" t="s">
        <v>186</v>
      </c>
      <c r="F434" s="188">
        <f ca="1">OFFSET('P&amp;L IFRS 17'!E$43,$A434,0)</f>
        <v>0</v>
      </c>
      <c r="G434" s="189">
        <f ca="1">OFFSET('P&amp;L IFRS 17'!F$43,$A434,0)</f>
        <v>0</v>
      </c>
      <c r="H434" s="189">
        <f ca="1">OFFSET('P&amp;L IFRS 17'!G$43,$A434,0)</f>
        <v>0</v>
      </c>
      <c r="I434" s="189">
        <f ca="1">OFFSET('P&amp;L IFRS 17'!H$43,$A434,0)</f>
        <v>0</v>
      </c>
      <c r="J434" s="189">
        <f ca="1">OFFSET('P&amp;L IFRS 17'!I$43,$A434,0)</f>
        <v>0</v>
      </c>
      <c r="K434" s="189">
        <f ca="1">OFFSET('P&amp;L IFRS 17'!J$43,$A434,0)</f>
        <v>0</v>
      </c>
      <c r="L434" s="189">
        <f ca="1">OFFSET('P&amp;L IFRS 17'!K$43,$A434,0)</f>
        <v>0</v>
      </c>
      <c r="M434" s="189">
        <f ca="1">OFFSET('P&amp;L IFRS 17'!L$43,$A434,0)</f>
        <v>0</v>
      </c>
      <c r="N434" s="189">
        <f ca="1">OFFSET('P&amp;L IFRS 17'!M$43,$A434,0)</f>
        <v>0</v>
      </c>
      <c r="O434" s="189">
        <f ca="1">OFFSET('P&amp;L IFRS 17'!N$43,$A434,0)</f>
        <v>0</v>
      </c>
      <c r="P434" s="189">
        <f ca="1">OFFSET('P&amp;L IFRS 17'!O$43,$A434,0)</f>
        <v>0</v>
      </c>
      <c r="Q434" s="92">
        <f ca="1">OFFSET('P&amp;L IFRS 17'!P$43,$A434,0)</f>
        <v>0</v>
      </c>
      <c r="R434" s="45"/>
      <c r="S434" s="89"/>
    </row>
    <row r="435" spans="1:19">
      <c r="A435" s="179">
        <f>A430</f>
        <v>217</v>
      </c>
      <c r="B435" s="171"/>
      <c r="C435" s="42"/>
      <c r="D435" s="200"/>
      <c r="E435" s="211" t="s">
        <v>258</v>
      </c>
      <c r="F435" s="190">
        <f ca="1">OFFSET('P&amp;L IFRS 4'!F$71,$A435,0)</f>
        <v>0</v>
      </c>
      <c r="G435" s="157">
        <f ca="1">OFFSET('P&amp;L IFRS 4'!G$71,$A435,0)</f>
        <v>0</v>
      </c>
      <c r="H435" s="157">
        <f ca="1">OFFSET('P&amp;L IFRS 4'!H$71,$A435,0)</f>
        <v>0</v>
      </c>
      <c r="I435" s="157">
        <f ca="1">OFFSET('P&amp;L IFRS 4'!I$71,$A435,0)</f>
        <v>0</v>
      </c>
      <c r="J435" s="157">
        <f ca="1">OFFSET('P&amp;L IFRS 4'!J$71,$A435,0)</f>
        <v>0</v>
      </c>
      <c r="K435" s="157">
        <f ca="1">OFFSET('P&amp;L IFRS 4'!K$71,$A435,0)</f>
        <v>0</v>
      </c>
      <c r="L435" s="157">
        <f ca="1">OFFSET('P&amp;L IFRS 4'!L$71,$A435,0)</f>
        <v>0</v>
      </c>
      <c r="M435" s="157">
        <f ca="1">OFFSET('P&amp;L IFRS 4'!M$71,$A435,0)</f>
        <v>0</v>
      </c>
      <c r="N435" s="157">
        <f ca="1">OFFSET('P&amp;L IFRS 4'!N$71,$A435,0)</f>
        <v>0</v>
      </c>
      <c r="O435" s="157">
        <f ca="1">OFFSET('P&amp;L IFRS 4'!O$71,$A435,0)</f>
        <v>0</v>
      </c>
      <c r="P435" s="157">
        <f ca="1">OFFSET('P&amp;L IFRS 4'!P$71,$A435,0)</f>
        <v>0</v>
      </c>
      <c r="Q435" s="95">
        <f ca="1">OFFSET('P&amp;L IFRS 4'!Q$71,$A435,0)</f>
        <v>0</v>
      </c>
      <c r="R435" s="45"/>
      <c r="S435" s="89"/>
    </row>
    <row r="436" spans="1:19">
      <c r="A436" s="180"/>
      <c r="B436" s="172"/>
      <c r="C436" s="42"/>
      <c r="D436" s="200"/>
      <c r="E436" s="211" t="s">
        <v>259</v>
      </c>
      <c r="F436" s="34">
        <f ca="1">F434-F435</f>
        <v>0</v>
      </c>
      <c r="G436" s="35">
        <f t="shared" ref="G436:P436" ca="1" si="486">G434-G435</f>
        <v>0</v>
      </c>
      <c r="H436" s="35">
        <f t="shared" ca="1" si="486"/>
        <v>0</v>
      </c>
      <c r="I436" s="35">
        <f t="shared" ca="1" si="486"/>
        <v>0</v>
      </c>
      <c r="J436" s="35">
        <f t="shared" ca="1" si="486"/>
        <v>0</v>
      </c>
      <c r="K436" s="35">
        <f t="shared" ca="1" si="486"/>
        <v>0</v>
      </c>
      <c r="L436" s="35">
        <f t="shared" ca="1" si="486"/>
        <v>0</v>
      </c>
      <c r="M436" s="35">
        <f t="shared" ca="1" si="486"/>
        <v>0</v>
      </c>
      <c r="N436" s="35">
        <f t="shared" ca="1" si="486"/>
        <v>0</v>
      </c>
      <c r="O436" s="35">
        <f t="shared" ca="1" si="486"/>
        <v>0</v>
      </c>
      <c r="P436" s="35">
        <f t="shared" ca="1" si="486"/>
        <v>0</v>
      </c>
      <c r="Q436" s="95">
        <f ca="1">SUM(F436:P436)</f>
        <v>0</v>
      </c>
      <c r="R436" s="45"/>
      <c r="S436" s="89"/>
    </row>
    <row r="437" spans="1:19">
      <c r="A437" s="180"/>
      <c r="B437" s="172"/>
      <c r="C437" s="42"/>
      <c r="D437" s="200"/>
      <c r="E437" s="211" t="s">
        <v>3</v>
      </c>
      <c r="F437" s="187" t="str">
        <f ca="1">IFERROR(F436/F435,"")</f>
        <v/>
      </c>
      <c r="G437" s="103" t="str">
        <f t="shared" ref="G437:Q437" ca="1" si="487">IFERROR(G436/G435,"")</f>
        <v/>
      </c>
      <c r="H437" s="103" t="str">
        <f t="shared" ca="1" si="487"/>
        <v/>
      </c>
      <c r="I437" s="103" t="str">
        <f t="shared" ca="1" si="487"/>
        <v/>
      </c>
      <c r="J437" s="103" t="str">
        <f t="shared" ca="1" si="487"/>
        <v/>
      </c>
      <c r="K437" s="103" t="str">
        <f t="shared" ca="1" si="487"/>
        <v/>
      </c>
      <c r="L437" s="103" t="str">
        <f t="shared" ca="1" si="487"/>
        <v/>
      </c>
      <c r="M437" s="103" t="str">
        <f t="shared" ca="1" si="487"/>
        <v/>
      </c>
      <c r="N437" s="103" t="str">
        <f t="shared" ca="1" si="487"/>
        <v/>
      </c>
      <c r="O437" s="103" t="str">
        <f t="shared" ca="1" si="487"/>
        <v/>
      </c>
      <c r="P437" s="103" t="str">
        <f t="shared" ca="1" si="487"/>
        <v/>
      </c>
      <c r="Q437" s="104" t="str">
        <f t="shared" ca="1" si="487"/>
        <v/>
      </c>
      <c r="R437" s="45"/>
      <c r="S437" s="89"/>
    </row>
    <row r="438" spans="1:19" ht="15">
      <c r="A438" s="180"/>
      <c r="B438" s="172"/>
      <c r="C438" s="42"/>
      <c r="D438" s="109" t="s">
        <v>10</v>
      </c>
      <c r="E438" s="201"/>
      <c r="F438" s="102"/>
      <c r="G438" s="102"/>
      <c r="H438" s="102"/>
      <c r="I438" s="102"/>
      <c r="J438" s="102"/>
      <c r="K438" s="102"/>
      <c r="L438" s="102"/>
      <c r="M438" s="102"/>
      <c r="N438" s="102"/>
      <c r="O438" s="102"/>
      <c r="P438" s="102"/>
      <c r="Q438" s="184"/>
      <c r="R438" s="45"/>
      <c r="S438" s="89"/>
    </row>
    <row r="439" spans="1:19">
      <c r="A439" s="180"/>
      <c r="B439" s="172"/>
      <c r="C439" s="42"/>
      <c r="D439" s="200"/>
      <c r="E439" s="211" t="s">
        <v>186</v>
      </c>
      <c r="F439" s="32">
        <f ca="1">F404+F409+F414+F419+F424+F429+F434</f>
        <v>0</v>
      </c>
      <c r="G439" s="33">
        <f t="shared" ref="G439:Q439" ca="1" si="488">G404+G409+G414+G419+G424+G429+G434</f>
        <v>0</v>
      </c>
      <c r="H439" s="33">
        <f t="shared" ca="1" si="488"/>
        <v>0</v>
      </c>
      <c r="I439" s="33">
        <f t="shared" ca="1" si="488"/>
        <v>0</v>
      </c>
      <c r="J439" s="33">
        <f t="shared" ca="1" si="488"/>
        <v>0</v>
      </c>
      <c r="K439" s="33">
        <f t="shared" ca="1" si="488"/>
        <v>0</v>
      </c>
      <c r="L439" s="33">
        <f t="shared" ca="1" si="488"/>
        <v>0</v>
      </c>
      <c r="M439" s="33">
        <f t="shared" ca="1" si="488"/>
        <v>0</v>
      </c>
      <c r="N439" s="33">
        <f t="shared" ca="1" si="488"/>
        <v>0</v>
      </c>
      <c r="O439" s="33">
        <f t="shared" ca="1" si="488"/>
        <v>0</v>
      </c>
      <c r="P439" s="33">
        <f t="shared" ca="1" si="488"/>
        <v>0</v>
      </c>
      <c r="Q439" s="92">
        <f t="shared" ca="1" si="488"/>
        <v>0</v>
      </c>
      <c r="R439" s="45"/>
      <c r="S439" s="89"/>
    </row>
    <row r="440" spans="1:19">
      <c r="A440" s="180"/>
      <c r="B440" s="172"/>
      <c r="C440" s="42"/>
      <c r="D440" s="200"/>
      <c r="E440" s="211" t="s">
        <v>258</v>
      </c>
      <c r="F440" s="34">
        <f ca="1">F405+F410+F415+F420+F425+F430+F435</f>
        <v>0</v>
      </c>
      <c r="G440" s="35">
        <f t="shared" ref="G440:Q440" ca="1" si="489">G405+G410+G415+G420+G425+G430+G435</f>
        <v>0</v>
      </c>
      <c r="H440" s="35">
        <f t="shared" ca="1" si="489"/>
        <v>0</v>
      </c>
      <c r="I440" s="35">
        <f t="shared" ca="1" si="489"/>
        <v>0</v>
      </c>
      <c r="J440" s="35">
        <f t="shared" ca="1" si="489"/>
        <v>0</v>
      </c>
      <c r="K440" s="35">
        <f t="shared" ca="1" si="489"/>
        <v>0</v>
      </c>
      <c r="L440" s="35">
        <f t="shared" ca="1" si="489"/>
        <v>0</v>
      </c>
      <c r="M440" s="35">
        <f t="shared" ca="1" si="489"/>
        <v>0</v>
      </c>
      <c r="N440" s="35">
        <f t="shared" ca="1" si="489"/>
        <v>0</v>
      </c>
      <c r="O440" s="35">
        <f t="shared" ca="1" si="489"/>
        <v>0</v>
      </c>
      <c r="P440" s="35">
        <f t="shared" ca="1" si="489"/>
        <v>0</v>
      </c>
      <c r="Q440" s="95">
        <f t="shared" ca="1" si="489"/>
        <v>0</v>
      </c>
      <c r="R440" s="45"/>
      <c r="S440" s="89"/>
    </row>
    <row r="441" spans="1:19">
      <c r="A441" s="180"/>
      <c r="B441" s="172"/>
      <c r="C441" s="96"/>
      <c r="D441" s="200"/>
      <c r="E441" s="211" t="s">
        <v>259</v>
      </c>
      <c r="F441" s="34">
        <f ca="1">F439-F440</f>
        <v>0</v>
      </c>
      <c r="G441" s="35">
        <f t="shared" ref="G441:P441" ca="1" si="490">G439-G440</f>
        <v>0</v>
      </c>
      <c r="H441" s="35">
        <f t="shared" ca="1" si="490"/>
        <v>0</v>
      </c>
      <c r="I441" s="35">
        <f t="shared" ca="1" si="490"/>
        <v>0</v>
      </c>
      <c r="J441" s="35">
        <f t="shared" ca="1" si="490"/>
        <v>0</v>
      </c>
      <c r="K441" s="35">
        <f t="shared" ca="1" si="490"/>
        <v>0</v>
      </c>
      <c r="L441" s="35">
        <f t="shared" ca="1" si="490"/>
        <v>0</v>
      </c>
      <c r="M441" s="35">
        <f t="shared" ca="1" si="490"/>
        <v>0</v>
      </c>
      <c r="N441" s="35">
        <f t="shared" ca="1" si="490"/>
        <v>0</v>
      </c>
      <c r="O441" s="35">
        <f t="shared" ca="1" si="490"/>
        <v>0</v>
      </c>
      <c r="P441" s="35">
        <f t="shared" ca="1" si="490"/>
        <v>0</v>
      </c>
      <c r="Q441" s="95">
        <f ca="1">SUM(F441:P441)</f>
        <v>0</v>
      </c>
      <c r="R441" s="97"/>
      <c r="S441" s="89"/>
    </row>
    <row r="442" spans="1:19">
      <c r="A442" s="180"/>
      <c r="B442" s="172"/>
      <c r="C442" s="42"/>
      <c r="D442" s="202"/>
      <c r="E442" s="212" t="s">
        <v>3</v>
      </c>
      <c r="F442" s="187" t="str">
        <f ca="1">IFERROR(F441/F440,"")</f>
        <v/>
      </c>
      <c r="G442" s="103" t="str">
        <f t="shared" ref="G442:Q442" ca="1" si="491">IFERROR(G441/G440,"")</f>
        <v/>
      </c>
      <c r="H442" s="103" t="str">
        <f t="shared" ca="1" si="491"/>
        <v/>
      </c>
      <c r="I442" s="103" t="str">
        <f t="shared" ca="1" si="491"/>
        <v/>
      </c>
      <c r="J442" s="103" t="str">
        <f t="shared" ca="1" si="491"/>
        <v/>
      </c>
      <c r="K442" s="103" t="str">
        <f t="shared" ca="1" si="491"/>
        <v/>
      </c>
      <c r="L442" s="103" t="str">
        <f t="shared" ca="1" si="491"/>
        <v/>
      </c>
      <c r="M442" s="103" t="str">
        <f t="shared" ca="1" si="491"/>
        <v/>
      </c>
      <c r="N442" s="103" t="str">
        <f t="shared" ca="1" si="491"/>
        <v/>
      </c>
      <c r="O442" s="103" t="str">
        <f t="shared" ca="1" si="491"/>
        <v/>
      </c>
      <c r="P442" s="103" t="str">
        <f t="shared" ca="1" si="491"/>
        <v/>
      </c>
      <c r="Q442" s="104" t="str">
        <f t="shared" ca="1" si="491"/>
        <v/>
      </c>
      <c r="R442" s="45"/>
      <c r="S442" s="89"/>
    </row>
    <row r="443" spans="1:19">
      <c r="A443" s="180"/>
      <c r="B443" s="172">
        <v>0</v>
      </c>
      <c r="C443" s="42"/>
      <c r="D443" s="14"/>
      <c r="E443" s="90"/>
      <c r="F443" s="90"/>
      <c r="G443" s="90"/>
      <c r="H443" s="90"/>
      <c r="I443" s="90"/>
      <c r="J443" s="90"/>
      <c r="K443" s="90"/>
      <c r="L443" s="90"/>
      <c r="M443" s="90"/>
      <c r="N443" s="90"/>
      <c r="O443" s="90"/>
      <c r="P443" s="90"/>
      <c r="Q443" s="93"/>
      <c r="R443" s="45"/>
      <c r="S443" s="89"/>
    </row>
    <row r="444" spans="1:19" ht="6.75" customHeight="1">
      <c r="A444" s="180"/>
      <c r="B444" s="172">
        <v>0</v>
      </c>
      <c r="C444" s="50"/>
      <c r="D444" s="51"/>
      <c r="E444" s="51"/>
      <c r="F444" s="51"/>
      <c r="G444" s="51"/>
      <c r="H444" s="51"/>
      <c r="I444" s="51"/>
      <c r="J444" s="51"/>
      <c r="K444" s="51"/>
      <c r="L444" s="51"/>
      <c r="M444" s="51"/>
      <c r="N444" s="51"/>
      <c r="O444" s="51"/>
      <c r="P444" s="51"/>
      <c r="Q444" s="51"/>
      <c r="R444" s="53"/>
      <c r="S444" s="89"/>
    </row>
    <row r="445" spans="1:19">
      <c r="A445" s="180"/>
      <c r="B445" s="172">
        <v>0</v>
      </c>
      <c r="C445" s="96"/>
      <c r="D445" s="90"/>
      <c r="E445" s="105"/>
      <c r="F445" s="106"/>
      <c r="G445" s="106"/>
      <c r="H445" s="106"/>
      <c r="I445" s="106"/>
      <c r="J445" s="106"/>
      <c r="K445" s="106"/>
      <c r="L445" s="106"/>
      <c r="M445" s="106"/>
      <c r="N445" s="106"/>
      <c r="O445" s="106"/>
      <c r="P445" s="106"/>
      <c r="Q445" s="106"/>
      <c r="R445" s="97"/>
      <c r="S445" s="89"/>
    </row>
    <row r="446" spans="1:19" ht="15">
      <c r="A446" s="180"/>
      <c r="B446" s="172">
        <v>0</v>
      </c>
      <c r="C446" s="42"/>
      <c r="D446" s="77" t="s">
        <v>266</v>
      </c>
      <c r="E446" s="79"/>
      <c r="F446" s="289">
        <f>INFO!$E$47</f>
        <v>0</v>
      </c>
      <c r="G446" s="290"/>
      <c r="H446" s="289">
        <f>INFO!$G$47</f>
        <v>0</v>
      </c>
      <c r="I446" s="291"/>
      <c r="J446" s="291"/>
      <c r="K446" s="291"/>
      <c r="L446" s="291"/>
      <c r="M446" s="291"/>
      <c r="N446" s="291"/>
      <c r="O446" s="291"/>
      <c r="P446" s="291"/>
      <c r="Q446" s="290"/>
      <c r="R446" s="45"/>
      <c r="S446" s="89"/>
    </row>
    <row r="447" spans="1:19" ht="15">
      <c r="A447" s="180"/>
      <c r="B447" s="172">
        <v>0</v>
      </c>
      <c r="C447" s="42"/>
      <c r="D447" s="77" t="s">
        <v>181</v>
      </c>
      <c r="E447" s="79"/>
      <c r="F447" s="85" t="s">
        <v>182</v>
      </c>
      <c r="G447" s="141">
        <f>INFO!$F$48</f>
        <v>0</v>
      </c>
      <c r="H447" s="85" t="s">
        <v>183</v>
      </c>
      <c r="I447" s="141">
        <f>INFO!$H$48</f>
        <v>0</v>
      </c>
      <c r="J447" s="86"/>
      <c r="K447" s="87"/>
      <c r="L447" s="87"/>
      <c r="M447" s="87"/>
      <c r="N447" s="87"/>
      <c r="O447" s="87"/>
      <c r="P447" s="87"/>
      <c r="Q447" s="88"/>
      <c r="R447" s="45"/>
      <c r="S447" s="89"/>
    </row>
    <row r="448" spans="1:19" ht="15">
      <c r="A448" s="180"/>
      <c r="B448" s="172">
        <v>0</v>
      </c>
      <c r="C448" s="42"/>
      <c r="D448" s="195" t="s">
        <v>334</v>
      </c>
      <c r="E448" s="195"/>
      <c r="F448" s="195"/>
      <c r="G448" s="195"/>
      <c r="H448" s="195"/>
      <c r="I448" s="195"/>
      <c r="J448" s="195"/>
      <c r="K448" s="195"/>
      <c r="L448" s="195"/>
      <c r="M448" s="195"/>
      <c r="N448" s="195"/>
      <c r="O448" s="195"/>
      <c r="P448" s="195"/>
      <c r="Q448" s="196"/>
      <c r="R448" s="45"/>
      <c r="S448" s="89"/>
    </row>
    <row r="449" spans="1:19" ht="15">
      <c r="A449" s="180"/>
      <c r="B449" s="172">
        <v>0</v>
      </c>
      <c r="C449" s="42"/>
      <c r="D449" s="204" t="s">
        <v>254</v>
      </c>
      <c r="E449" s="204"/>
      <c r="F449" s="195"/>
      <c r="G449" s="195"/>
      <c r="H449" s="195"/>
      <c r="I449" s="195"/>
      <c r="J449" s="195"/>
      <c r="K449" s="195"/>
      <c r="L449" s="195"/>
      <c r="M449" s="195"/>
      <c r="N449" s="195"/>
      <c r="O449" s="195"/>
      <c r="P449" s="195"/>
      <c r="Q449" s="196"/>
      <c r="R449" s="45"/>
      <c r="S449" s="89"/>
    </row>
    <row r="450" spans="1:19" ht="15">
      <c r="A450" s="176"/>
      <c r="B450" s="107"/>
      <c r="C450" s="42"/>
      <c r="D450" s="14"/>
      <c r="E450" s="31"/>
      <c r="F450" s="28">
        <v>2018</v>
      </c>
      <c r="G450" s="28">
        <f>F450+1</f>
        <v>2019</v>
      </c>
      <c r="H450" s="28">
        <f>G450+1</f>
        <v>2020</v>
      </c>
      <c r="I450" s="28">
        <f>H450+1</f>
        <v>2021</v>
      </c>
      <c r="J450" s="28">
        <f>I450+1</f>
        <v>2022</v>
      </c>
      <c r="K450" s="28">
        <f t="shared" ref="K450" si="492">J450+1</f>
        <v>2023</v>
      </c>
      <c r="L450" s="28">
        <f t="shared" ref="L450" si="493">K450+1</f>
        <v>2024</v>
      </c>
      <c r="M450" s="28">
        <f t="shared" ref="M450" si="494">L450+1</f>
        <v>2025</v>
      </c>
      <c r="N450" s="28">
        <f t="shared" ref="N450" si="495">M450+1</f>
        <v>2026</v>
      </c>
      <c r="O450" s="28">
        <f t="shared" ref="O450" si="496">N450+1</f>
        <v>2027</v>
      </c>
      <c r="P450" s="112" t="s">
        <v>328</v>
      </c>
      <c r="Q450" s="91" t="s">
        <v>255</v>
      </c>
      <c r="R450" s="45"/>
      <c r="S450" s="89"/>
    </row>
    <row r="451" spans="1:19" ht="15">
      <c r="A451" s="176"/>
      <c r="B451" s="107"/>
      <c r="C451" s="42"/>
      <c r="D451" s="203" t="s">
        <v>211</v>
      </c>
      <c r="E451" s="199"/>
      <c r="F451" s="101"/>
      <c r="G451" s="101"/>
      <c r="H451" s="101"/>
      <c r="I451" s="101"/>
      <c r="J451" s="101"/>
      <c r="K451" s="101"/>
      <c r="L451" s="101"/>
      <c r="M451" s="101"/>
      <c r="N451" s="101"/>
      <c r="O451" s="101"/>
      <c r="P451" s="101"/>
      <c r="Q451" s="183"/>
      <c r="R451" s="45"/>
      <c r="S451" s="89"/>
    </row>
    <row r="452" spans="1:19">
      <c r="A452" s="178">
        <f>A404+17</f>
        <v>136</v>
      </c>
      <c r="B452" s="170"/>
      <c r="C452" s="42"/>
      <c r="D452" s="200"/>
      <c r="E452" s="211" t="s">
        <v>186</v>
      </c>
      <c r="F452" s="185">
        <f ca="1">OFFSET('P&amp;L IFRS 17'!E$36,$A452,0)</f>
        <v>0</v>
      </c>
      <c r="G452" s="158">
        <f ca="1">OFFSET('P&amp;L IFRS 17'!F$36,$A452,0)</f>
        <v>0</v>
      </c>
      <c r="H452" s="158">
        <f ca="1">OFFSET('P&amp;L IFRS 17'!G$36,$A452,0)</f>
        <v>0</v>
      </c>
      <c r="I452" s="158">
        <f ca="1">OFFSET('P&amp;L IFRS 17'!H$36,$A452,0)</f>
        <v>0</v>
      </c>
      <c r="J452" s="158">
        <f ca="1">OFFSET('P&amp;L IFRS 17'!I$36,$A452,0)</f>
        <v>0</v>
      </c>
      <c r="K452" s="158">
        <f ca="1">OFFSET('P&amp;L IFRS 17'!J$36,$A452,0)</f>
        <v>0</v>
      </c>
      <c r="L452" s="158">
        <f ca="1">OFFSET('P&amp;L IFRS 17'!K$36,$A452,0)</f>
        <v>0</v>
      </c>
      <c r="M452" s="158">
        <f ca="1">OFFSET('P&amp;L IFRS 17'!L$36,$A452,0)</f>
        <v>0</v>
      </c>
      <c r="N452" s="158">
        <f ca="1">OFFSET('P&amp;L IFRS 17'!M$36,$A452,0)</f>
        <v>0</v>
      </c>
      <c r="O452" s="158">
        <f ca="1">OFFSET('P&amp;L IFRS 17'!N$36,$A452,0)</f>
        <v>0</v>
      </c>
      <c r="P452" s="158">
        <f ca="1">OFFSET('P&amp;L IFRS 17'!O$36,$A452,0)</f>
        <v>0</v>
      </c>
      <c r="Q452" s="92">
        <f ca="1">OFFSET('P&amp;L IFRS 17'!P$36,$A452,0)</f>
        <v>0</v>
      </c>
      <c r="R452" s="45"/>
      <c r="S452" s="89"/>
    </row>
    <row r="453" spans="1:19">
      <c r="A453" s="178">
        <f>A405+31</f>
        <v>248</v>
      </c>
      <c r="B453" s="170"/>
      <c r="C453" s="42"/>
      <c r="D453" s="200"/>
      <c r="E453" s="211" t="s">
        <v>258</v>
      </c>
      <c r="F453" s="186">
        <f ca="1">OFFSET('P&amp;L IFRS 4'!F$50,$A453,0)+OFFSET('P&amp;L IFRS 4'!F$53,$A453,0)</f>
        <v>0</v>
      </c>
      <c r="G453" s="156">
        <f ca="1">OFFSET('P&amp;L IFRS 4'!G$50,$A453,0)+OFFSET('P&amp;L IFRS 4'!G$53,$A453,0)</f>
        <v>0</v>
      </c>
      <c r="H453" s="156">
        <f ca="1">OFFSET('P&amp;L IFRS 4'!H$50,$A453,0)+OFFSET('P&amp;L IFRS 4'!H$53,$A453,0)</f>
        <v>0</v>
      </c>
      <c r="I453" s="156">
        <f ca="1">OFFSET('P&amp;L IFRS 4'!I$50,$A453,0)+OFFSET('P&amp;L IFRS 4'!I$53,$A453,0)</f>
        <v>0</v>
      </c>
      <c r="J453" s="156">
        <f ca="1">OFFSET('P&amp;L IFRS 4'!J$50,$A453,0)+OFFSET('P&amp;L IFRS 4'!J$53,$A453,0)</f>
        <v>0</v>
      </c>
      <c r="K453" s="156">
        <f ca="1">OFFSET('P&amp;L IFRS 4'!K$50,$A453,0)+OFFSET('P&amp;L IFRS 4'!K$53,$A453,0)</f>
        <v>0</v>
      </c>
      <c r="L453" s="156">
        <f ca="1">OFFSET('P&amp;L IFRS 4'!L$50,$A453,0)+OFFSET('P&amp;L IFRS 4'!L$53,$A453,0)</f>
        <v>0</v>
      </c>
      <c r="M453" s="156">
        <f ca="1">OFFSET('P&amp;L IFRS 4'!M$50,$A453,0)+OFFSET('P&amp;L IFRS 4'!M$53,$A453,0)</f>
        <v>0</v>
      </c>
      <c r="N453" s="156">
        <f ca="1">OFFSET('P&amp;L IFRS 4'!N$50,$A453,0)+OFFSET('P&amp;L IFRS 4'!N$53,$A453,0)</f>
        <v>0</v>
      </c>
      <c r="O453" s="156">
        <f ca="1">OFFSET('P&amp;L IFRS 4'!O$50,$A453,0)+OFFSET('P&amp;L IFRS 4'!O$53,$A453,0)</f>
        <v>0</v>
      </c>
      <c r="P453" s="156">
        <f ca="1">OFFSET('P&amp;L IFRS 4'!P$50,$A453,0)+OFFSET('P&amp;L IFRS 4'!P$53,$A453,0)</f>
        <v>0</v>
      </c>
      <c r="Q453" s="95">
        <f ca="1">OFFSET('P&amp;L IFRS 4'!Q$50,$A453,0)+OFFSET('P&amp;L IFRS 4'!Q$53,$A453,0)</f>
        <v>0</v>
      </c>
      <c r="R453" s="45"/>
      <c r="S453" s="89"/>
    </row>
    <row r="454" spans="1:19">
      <c r="A454" s="178"/>
      <c r="B454" s="170"/>
      <c r="C454" s="42"/>
      <c r="D454" s="200"/>
      <c r="E454" s="211" t="s">
        <v>259</v>
      </c>
      <c r="F454" s="34">
        <f ca="1">F452-F453</f>
        <v>0</v>
      </c>
      <c r="G454" s="35">
        <f t="shared" ref="G454:P454" ca="1" si="497">G452-G453</f>
        <v>0</v>
      </c>
      <c r="H454" s="35">
        <f t="shared" ca="1" si="497"/>
        <v>0</v>
      </c>
      <c r="I454" s="35">
        <f t="shared" ca="1" si="497"/>
        <v>0</v>
      </c>
      <c r="J454" s="35">
        <f t="shared" ca="1" si="497"/>
        <v>0</v>
      </c>
      <c r="K454" s="35">
        <f t="shared" ca="1" si="497"/>
        <v>0</v>
      </c>
      <c r="L454" s="35">
        <f t="shared" ca="1" si="497"/>
        <v>0</v>
      </c>
      <c r="M454" s="35">
        <f t="shared" ca="1" si="497"/>
        <v>0</v>
      </c>
      <c r="N454" s="35">
        <f t="shared" ca="1" si="497"/>
        <v>0</v>
      </c>
      <c r="O454" s="35">
        <f t="shared" ca="1" si="497"/>
        <v>0</v>
      </c>
      <c r="P454" s="35">
        <f t="shared" ca="1" si="497"/>
        <v>0</v>
      </c>
      <c r="Q454" s="95">
        <f ca="1">SUM(F454:P454)</f>
        <v>0</v>
      </c>
      <c r="R454" s="45"/>
      <c r="S454" s="89"/>
    </row>
    <row r="455" spans="1:19">
      <c r="A455" s="178"/>
      <c r="B455" s="170"/>
      <c r="C455" s="42"/>
      <c r="D455" s="200"/>
      <c r="E455" s="211" t="s">
        <v>3</v>
      </c>
      <c r="F455" s="187" t="str">
        <f ca="1">IFERROR(F454/F453,"")</f>
        <v/>
      </c>
      <c r="G455" s="103" t="str">
        <f t="shared" ref="G455:Q455" ca="1" si="498">IFERROR(G454/G453,"")</f>
        <v/>
      </c>
      <c r="H455" s="103" t="str">
        <f t="shared" ca="1" si="498"/>
        <v/>
      </c>
      <c r="I455" s="103" t="str">
        <f t="shared" ca="1" si="498"/>
        <v/>
      </c>
      <c r="J455" s="103" t="str">
        <f t="shared" ca="1" si="498"/>
        <v/>
      </c>
      <c r="K455" s="103" t="str">
        <f t="shared" ca="1" si="498"/>
        <v/>
      </c>
      <c r="L455" s="103" t="str">
        <f t="shared" ca="1" si="498"/>
        <v/>
      </c>
      <c r="M455" s="103" t="str">
        <f t="shared" ca="1" si="498"/>
        <v/>
      </c>
      <c r="N455" s="103" t="str">
        <f t="shared" ca="1" si="498"/>
        <v/>
      </c>
      <c r="O455" s="103" t="str">
        <f t="shared" ca="1" si="498"/>
        <v/>
      </c>
      <c r="P455" s="103" t="str">
        <f t="shared" ca="1" si="498"/>
        <v/>
      </c>
      <c r="Q455" s="104" t="str">
        <f t="shared" ca="1" si="498"/>
        <v/>
      </c>
      <c r="R455" s="45"/>
      <c r="S455" s="89"/>
    </row>
    <row r="456" spans="1:19" ht="15">
      <c r="A456" s="178"/>
      <c r="B456" s="170"/>
      <c r="C456" s="42"/>
      <c r="D456" s="109" t="s">
        <v>214</v>
      </c>
      <c r="E456" s="201"/>
      <c r="F456" s="102"/>
      <c r="G456" s="102"/>
      <c r="H456" s="102"/>
      <c r="I456" s="102"/>
      <c r="J456" s="102"/>
      <c r="K456" s="102"/>
      <c r="L456" s="102"/>
      <c r="M456" s="102"/>
      <c r="N456" s="102"/>
      <c r="O456" s="102"/>
      <c r="P456" s="102"/>
      <c r="Q456" s="184"/>
      <c r="R456" s="45"/>
      <c r="S456" s="89"/>
    </row>
    <row r="457" spans="1:19">
      <c r="A457" s="179">
        <f>A452</f>
        <v>136</v>
      </c>
      <c r="B457" s="171"/>
      <c r="C457" s="42"/>
      <c r="D457" s="200"/>
      <c r="E457" s="211" t="s">
        <v>186</v>
      </c>
      <c r="F457" s="185">
        <f ca="1">OFFSET('P&amp;L IFRS 17'!E$37,$A457,0)</f>
        <v>0</v>
      </c>
      <c r="G457" s="158">
        <f ca="1">OFFSET('P&amp;L IFRS 17'!F$37,$A457,0)</f>
        <v>0</v>
      </c>
      <c r="H457" s="158">
        <f ca="1">OFFSET('P&amp;L IFRS 17'!G$37,$A457,0)</f>
        <v>0</v>
      </c>
      <c r="I457" s="158">
        <f ca="1">OFFSET('P&amp;L IFRS 17'!H$37,$A457,0)</f>
        <v>0</v>
      </c>
      <c r="J457" s="158">
        <f ca="1">OFFSET('P&amp;L IFRS 17'!I$37,$A457,0)</f>
        <v>0</v>
      </c>
      <c r="K457" s="158">
        <f ca="1">OFFSET('P&amp;L IFRS 17'!J$37,$A457,0)</f>
        <v>0</v>
      </c>
      <c r="L457" s="158">
        <f ca="1">OFFSET('P&amp;L IFRS 17'!K$37,$A457,0)</f>
        <v>0</v>
      </c>
      <c r="M457" s="158">
        <f ca="1">OFFSET('P&amp;L IFRS 17'!L$37,$A457,0)</f>
        <v>0</v>
      </c>
      <c r="N457" s="158">
        <f ca="1">OFFSET('P&amp;L IFRS 17'!M$37,$A457,0)</f>
        <v>0</v>
      </c>
      <c r="O457" s="158">
        <f ca="1">OFFSET('P&amp;L IFRS 17'!N$37,$A457,0)</f>
        <v>0</v>
      </c>
      <c r="P457" s="158">
        <f ca="1">OFFSET('P&amp;L IFRS 17'!O$37,$A457,0)</f>
        <v>0</v>
      </c>
      <c r="Q457" s="92">
        <f ca="1">OFFSET('P&amp;L IFRS 17'!P$37,$A457,0)</f>
        <v>0</v>
      </c>
      <c r="R457" s="45"/>
      <c r="S457" s="89"/>
    </row>
    <row r="458" spans="1:19">
      <c r="A458" s="179">
        <f>A453</f>
        <v>248</v>
      </c>
      <c r="B458" s="171"/>
      <c r="C458" s="42"/>
      <c r="D458" s="200"/>
      <c r="E458" s="211" t="s">
        <v>258</v>
      </c>
      <c r="F458" s="186">
        <f ca="1">OFFSET('P&amp;L IFRS 4'!F$56,$A458,0)+OFFSET('P&amp;L IFRS 4'!F$59,$A458,0)+OFFSET('P&amp;L IFRS 4'!F$62,$A458,0)+OFFSET('P&amp;L IFRS 4'!F$64,$A458,0)</f>
        <v>0</v>
      </c>
      <c r="G458" s="156">
        <f ca="1">OFFSET('P&amp;L IFRS 4'!G$56,$A458,0)+OFFSET('P&amp;L IFRS 4'!G$59,$A458,0)+OFFSET('P&amp;L IFRS 4'!G$62,$A458,0)+OFFSET('P&amp;L IFRS 4'!G$64,$A458,0)</f>
        <v>0</v>
      </c>
      <c r="H458" s="156">
        <f ca="1">OFFSET('P&amp;L IFRS 4'!H$56,$A458,0)+OFFSET('P&amp;L IFRS 4'!H$59,$A458,0)+OFFSET('P&amp;L IFRS 4'!H$62,$A458,0)+OFFSET('P&amp;L IFRS 4'!H$64,$A458,0)</f>
        <v>0</v>
      </c>
      <c r="I458" s="156">
        <f ca="1">OFFSET('P&amp;L IFRS 4'!I$56,$A458,0)+OFFSET('P&amp;L IFRS 4'!I$59,$A458,0)+OFFSET('P&amp;L IFRS 4'!I$62,$A458,0)+OFFSET('P&amp;L IFRS 4'!I$64,$A458,0)</f>
        <v>0</v>
      </c>
      <c r="J458" s="156">
        <f ca="1">OFFSET('P&amp;L IFRS 4'!J$56,$A458,0)+OFFSET('P&amp;L IFRS 4'!J$59,$A458,0)+OFFSET('P&amp;L IFRS 4'!J$62,$A458,0)+OFFSET('P&amp;L IFRS 4'!J$64,$A458,0)</f>
        <v>0</v>
      </c>
      <c r="K458" s="156">
        <f ca="1">OFFSET('P&amp;L IFRS 4'!K$56,$A458,0)+OFFSET('P&amp;L IFRS 4'!K$59,$A458,0)+OFFSET('P&amp;L IFRS 4'!K$62,$A458,0)+OFFSET('P&amp;L IFRS 4'!K$64,$A458,0)</f>
        <v>0</v>
      </c>
      <c r="L458" s="156">
        <f ca="1">OFFSET('P&amp;L IFRS 4'!L$56,$A458,0)+OFFSET('P&amp;L IFRS 4'!L$59,$A458,0)+OFFSET('P&amp;L IFRS 4'!L$62,$A458,0)+OFFSET('P&amp;L IFRS 4'!L$64,$A458,0)</f>
        <v>0</v>
      </c>
      <c r="M458" s="156">
        <f ca="1">OFFSET('P&amp;L IFRS 4'!M$56,$A458,0)+OFFSET('P&amp;L IFRS 4'!M$59,$A458,0)+OFFSET('P&amp;L IFRS 4'!M$62,$A458,0)+OFFSET('P&amp;L IFRS 4'!M$64,$A458,0)</f>
        <v>0</v>
      </c>
      <c r="N458" s="156">
        <f ca="1">OFFSET('P&amp;L IFRS 4'!N$56,$A458,0)+OFFSET('P&amp;L IFRS 4'!N$59,$A458,0)+OFFSET('P&amp;L IFRS 4'!N$62,$A458,0)+OFFSET('P&amp;L IFRS 4'!N$64,$A458,0)</f>
        <v>0</v>
      </c>
      <c r="O458" s="156">
        <f ca="1">OFFSET('P&amp;L IFRS 4'!O$56,$A458,0)+OFFSET('P&amp;L IFRS 4'!O$59,$A458,0)+OFFSET('P&amp;L IFRS 4'!O$62,$A458,0)+OFFSET('P&amp;L IFRS 4'!O$64,$A458,0)</f>
        <v>0</v>
      </c>
      <c r="P458" s="156">
        <f ca="1">OFFSET('P&amp;L IFRS 4'!P$56,$A458,0)+OFFSET('P&amp;L IFRS 4'!P$59,$A458,0)+OFFSET('P&amp;L IFRS 4'!P$62,$A458,0)+OFFSET('P&amp;L IFRS 4'!P$64,$A458,0)</f>
        <v>0</v>
      </c>
      <c r="Q458" s="95">
        <f ca="1">OFFSET('P&amp;L IFRS 4'!Q$56,$A458,0)+OFFSET('P&amp;L IFRS 4'!Q$59,$A458,0)+OFFSET('P&amp;L IFRS 4'!Q$62,$A458,0)+OFFSET('P&amp;L IFRS 4'!Q$64,$A458,0)</f>
        <v>0</v>
      </c>
      <c r="R458" s="45"/>
      <c r="S458" s="89"/>
    </row>
    <row r="459" spans="1:19">
      <c r="A459" s="180"/>
      <c r="B459" s="172"/>
      <c r="C459" s="42"/>
      <c r="D459" s="200"/>
      <c r="E459" s="211" t="s">
        <v>259</v>
      </c>
      <c r="F459" s="34">
        <f ca="1">F457-F458</f>
        <v>0</v>
      </c>
      <c r="G459" s="35">
        <f t="shared" ref="G459:P459" ca="1" si="499">G457-G458</f>
        <v>0</v>
      </c>
      <c r="H459" s="35">
        <f t="shared" ca="1" si="499"/>
        <v>0</v>
      </c>
      <c r="I459" s="35">
        <f t="shared" ca="1" si="499"/>
        <v>0</v>
      </c>
      <c r="J459" s="35">
        <f t="shared" ca="1" si="499"/>
        <v>0</v>
      </c>
      <c r="K459" s="35">
        <f t="shared" ca="1" si="499"/>
        <v>0</v>
      </c>
      <c r="L459" s="35">
        <f t="shared" ca="1" si="499"/>
        <v>0</v>
      </c>
      <c r="M459" s="35">
        <f t="shared" ca="1" si="499"/>
        <v>0</v>
      </c>
      <c r="N459" s="35">
        <f t="shared" ca="1" si="499"/>
        <v>0</v>
      </c>
      <c r="O459" s="35">
        <f t="shared" ca="1" si="499"/>
        <v>0</v>
      </c>
      <c r="P459" s="35">
        <f t="shared" ca="1" si="499"/>
        <v>0</v>
      </c>
      <c r="Q459" s="95">
        <f ca="1">SUM(F459:P459)</f>
        <v>0</v>
      </c>
      <c r="R459" s="45"/>
      <c r="S459" s="89"/>
    </row>
    <row r="460" spans="1:19">
      <c r="A460" s="180"/>
      <c r="B460" s="172"/>
      <c r="C460" s="42"/>
      <c r="D460" s="200"/>
      <c r="E460" s="211" t="s">
        <v>3</v>
      </c>
      <c r="F460" s="187" t="str">
        <f ca="1">IFERROR(F459/F458,"")</f>
        <v/>
      </c>
      <c r="G460" s="103" t="str">
        <f t="shared" ref="G460:Q460" ca="1" si="500">IFERROR(G459/G458,"")</f>
        <v/>
      </c>
      <c r="H460" s="103" t="str">
        <f t="shared" ca="1" si="500"/>
        <v/>
      </c>
      <c r="I460" s="103" t="str">
        <f t="shared" ca="1" si="500"/>
        <v/>
      </c>
      <c r="J460" s="103" t="str">
        <f t="shared" ca="1" si="500"/>
        <v/>
      </c>
      <c r="K460" s="103" t="str">
        <f t="shared" ca="1" si="500"/>
        <v/>
      </c>
      <c r="L460" s="103" t="str">
        <f t="shared" ca="1" si="500"/>
        <v/>
      </c>
      <c r="M460" s="103" t="str">
        <f t="shared" ca="1" si="500"/>
        <v/>
      </c>
      <c r="N460" s="103" t="str">
        <f t="shared" ca="1" si="500"/>
        <v/>
      </c>
      <c r="O460" s="103" t="str">
        <f t="shared" ca="1" si="500"/>
        <v/>
      </c>
      <c r="P460" s="103" t="str">
        <f t="shared" ca="1" si="500"/>
        <v/>
      </c>
      <c r="Q460" s="104" t="str">
        <f t="shared" ca="1" si="500"/>
        <v/>
      </c>
      <c r="R460" s="45"/>
      <c r="S460" s="89"/>
    </row>
    <row r="461" spans="1:19" ht="15">
      <c r="A461" s="180"/>
      <c r="B461" s="172"/>
      <c r="C461" s="42"/>
      <c r="D461" s="109" t="s">
        <v>217</v>
      </c>
      <c r="E461" s="201"/>
      <c r="F461" s="102"/>
      <c r="G461" s="102"/>
      <c r="H461" s="102"/>
      <c r="I461" s="102"/>
      <c r="J461" s="102"/>
      <c r="K461" s="102"/>
      <c r="L461" s="102"/>
      <c r="M461" s="102"/>
      <c r="N461" s="102"/>
      <c r="O461" s="102"/>
      <c r="P461" s="102"/>
      <c r="Q461" s="184"/>
      <c r="R461" s="45"/>
      <c r="S461" s="89"/>
    </row>
    <row r="462" spans="1:19">
      <c r="A462" s="179">
        <f>A457</f>
        <v>136</v>
      </c>
      <c r="B462" s="171"/>
      <c r="C462" s="42"/>
      <c r="D462" s="200"/>
      <c r="E462" s="211" t="s">
        <v>186</v>
      </c>
      <c r="F462" s="185">
        <f ca="1">OFFSET('P&amp;L IFRS 17'!E$38,$A462,0)</f>
        <v>0</v>
      </c>
      <c r="G462" s="158">
        <f ca="1">OFFSET('P&amp;L IFRS 17'!F$38,$A462,0)</f>
        <v>0</v>
      </c>
      <c r="H462" s="158">
        <f ca="1">OFFSET('P&amp;L IFRS 17'!G$38,$A462,0)</f>
        <v>0</v>
      </c>
      <c r="I462" s="158">
        <f ca="1">OFFSET('P&amp;L IFRS 17'!H$38,$A462,0)</f>
        <v>0</v>
      </c>
      <c r="J462" s="158">
        <f ca="1">OFFSET('P&amp;L IFRS 17'!I$38,$A462,0)</f>
        <v>0</v>
      </c>
      <c r="K462" s="158">
        <f ca="1">OFFSET('P&amp;L IFRS 17'!J$38,$A462,0)</f>
        <v>0</v>
      </c>
      <c r="L462" s="158">
        <f ca="1">OFFSET('P&amp;L IFRS 17'!K$38,$A462,0)</f>
        <v>0</v>
      </c>
      <c r="M462" s="158">
        <f ca="1">OFFSET('P&amp;L IFRS 17'!L$38,$A462,0)</f>
        <v>0</v>
      </c>
      <c r="N462" s="158">
        <f ca="1">OFFSET('P&amp;L IFRS 17'!M$38,$A462,0)</f>
        <v>0</v>
      </c>
      <c r="O462" s="158">
        <f ca="1">OFFSET('P&amp;L IFRS 17'!N$38,$A462,0)</f>
        <v>0</v>
      </c>
      <c r="P462" s="158">
        <f ca="1">OFFSET('P&amp;L IFRS 17'!O$38,$A462,0)</f>
        <v>0</v>
      </c>
      <c r="Q462" s="92">
        <f ca="1">OFFSET('P&amp;L IFRS 17'!P$38,$A462,0)</f>
        <v>0</v>
      </c>
      <c r="R462" s="45"/>
      <c r="S462" s="89"/>
    </row>
    <row r="463" spans="1:19">
      <c r="A463" s="179">
        <f>A458</f>
        <v>248</v>
      </c>
      <c r="B463" s="171"/>
      <c r="C463" s="42"/>
      <c r="D463" s="200"/>
      <c r="E463" s="211" t="s">
        <v>258</v>
      </c>
      <c r="F463" s="186">
        <f ca="1">OFFSET('P&amp;L IFRS 4'!F$51,$A463,0)+OFFSET('P&amp;L IFRS 4'!F$54,$A463,0)+OFFSET('P&amp;L IFRS 4'!F$57,$A463,0)+OFFSET('P&amp;L IFRS 4'!F$60,$A463,0)+OFFSET('P&amp;L IFRS 4'!F$63,$A463,0)</f>
        <v>0</v>
      </c>
      <c r="G463" s="156">
        <f ca="1">OFFSET('P&amp;L IFRS 4'!G$51,$A463,0)+OFFSET('P&amp;L IFRS 4'!G$54,$A463,0)+OFFSET('P&amp;L IFRS 4'!G$57,$A463,0)+OFFSET('P&amp;L IFRS 4'!G$60,$A463,0)+OFFSET('P&amp;L IFRS 4'!G$63,$A463,0)</f>
        <v>0</v>
      </c>
      <c r="H463" s="156">
        <f ca="1">OFFSET('P&amp;L IFRS 4'!H$51,$A463,0)+OFFSET('P&amp;L IFRS 4'!H$54,$A463,0)+OFFSET('P&amp;L IFRS 4'!H$57,$A463,0)+OFFSET('P&amp;L IFRS 4'!H$60,$A463,0)+OFFSET('P&amp;L IFRS 4'!H$63,$A463,0)</f>
        <v>0</v>
      </c>
      <c r="I463" s="156">
        <f ca="1">OFFSET('P&amp;L IFRS 4'!I$51,$A463,0)+OFFSET('P&amp;L IFRS 4'!I$54,$A463,0)+OFFSET('P&amp;L IFRS 4'!I$57,$A463,0)+OFFSET('P&amp;L IFRS 4'!I$60,$A463,0)+OFFSET('P&amp;L IFRS 4'!I$63,$A463,0)</f>
        <v>0</v>
      </c>
      <c r="J463" s="156">
        <f ca="1">OFFSET('P&amp;L IFRS 4'!J$51,$A463,0)+OFFSET('P&amp;L IFRS 4'!J$54,$A463,0)+OFFSET('P&amp;L IFRS 4'!J$57,$A463,0)+OFFSET('P&amp;L IFRS 4'!J$60,$A463,0)+OFFSET('P&amp;L IFRS 4'!J$63,$A463,0)</f>
        <v>0</v>
      </c>
      <c r="K463" s="156">
        <f ca="1">OFFSET('P&amp;L IFRS 4'!K$51,$A463,0)+OFFSET('P&amp;L IFRS 4'!K$54,$A463,0)+OFFSET('P&amp;L IFRS 4'!K$57,$A463,0)+OFFSET('P&amp;L IFRS 4'!K$60,$A463,0)+OFFSET('P&amp;L IFRS 4'!K$63,$A463,0)</f>
        <v>0</v>
      </c>
      <c r="L463" s="156">
        <f ca="1">OFFSET('P&amp;L IFRS 4'!L$51,$A463,0)+OFFSET('P&amp;L IFRS 4'!L$54,$A463,0)+OFFSET('P&amp;L IFRS 4'!L$57,$A463,0)+OFFSET('P&amp;L IFRS 4'!L$60,$A463,0)+OFFSET('P&amp;L IFRS 4'!L$63,$A463,0)</f>
        <v>0</v>
      </c>
      <c r="M463" s="156">
        <f ca="1">OFFSET('P&amp;L IFRS 4'!M$51,$A463,0)+OFFSET('P&amp;L IFRS 4'!M$54,$A463,0)+OFFSET('P&amp;L IFRS 4'!M$57,$A463,0)+OFFSET('P&amp;L IFRS 4'!M$60,$A463,0)+OFFSET('P&amp;L IFRS 4'!M$63,$A463,0)</f>
        <v>0</v>
      </c>
      <c r="N463" s="156">
        <f ca="1">OFFSET('P&amp;L IFRS 4'!N$51,$A463,0)+OFFSET('P&amp;L IFRS 4'!N$54,$A463,0)+OFFSET('P&amp;L IFRS 4'!N$57,$A463,0)+OFFSET('P&amp;L IFRS 4'!N$60,$A463,0)+OFFSET('P&amp;L IFRS 4'!N$63,$A463,0)</f>
        <v>0</v>
      </c>
      <c r="O463" s="156">
        <f ca="1">OFFSET('P&amp;L IFRS 4'!O$51,$A463,0)+OFFSET('P&amp;L IFRS 4'!O$54,$A463,0)+OFFSET('P&amp;L IFRS 4'!O$57,$A463,0)+OFFSET('P&amp;L IFRS 4'!O$60,$A463,0)+OFFSET('P&amp;L IFRS 4'!O$63,$A463,0)</f>
        <v>0</v>
      </c>
      <c r="P463" s="156">
        <f ca="1">OFFSET('P&amp;L IFRS 4'!P$51,$A463,0)+OFFSET('P&amp;L IFRS 4'!P$54,$A463,0)+OFFSET('P&amp;L IFRS 4'!P$57,$A463,0)+OFFSET('P&amp;L IFRS 4'!P$60,$A463,0)+OFFSET('P&amp;L IFRS 4'!P$63,$A463,0)</f>
        <v>0</v>
      </c>
      <c r="Q463" s="95">
        <f ca="1">OFFSET('P&amp;L IFRS 4'!Q$51,$A463,0)+OFFSET('P&amp;L IFRS 4'!Q$54,$A463,0)+OFFSET('P&amp;L IFRS 4'!Q$57,$A463,0)+OFFSET('P&amp;L IFRS 4'!Q$60,$A463,0)+OFFSET('P&amp;L IFRS 4'!Q$63,$A463,0)</f>
        <v>0</v>
      </c>
      <c r="R463" s="45"/>
      <c r="S463" s="89"/>
    </row>
    <row r="464" spans="1:19">
      <c r="A464" s="180"/>
      <c r="B464" s="172"/>
      <c r="C464" s="42"/>
      <c r="D464" s="200"/>
      <c r="E464" s="211" t="s">
        <v>259</v>
      </c>
      <c r="F464" s="34">
        <f ca="1">F462-F463</f>
        <v>0</v>
      </c>
      <c r="G464" s="35">
        <f t="shared" ref="G464:P464" ca="1" si="501">G462-G463</f>
        <v>0</v>
      </c>
      <c r="H464" s="35">
        <f t="shared" ca="1" si="501"/>
        <v>0</v>
      </c>
      <c r="I464" s="35">
        <f t="shared" ca="1" si="501"/>
        <v>0</v>
      </c>
      <c r="J464" s="35">
        <f t="shared" ca="1" si="501"/>
        <v>0</v>
      </c>
      <c r="K464" s="35">
        <f t="shared" ca="1" si="501"/>
        <v>0</v>
      </c>
      <c r="L464" s="35">
        <f t="shared" ca="1" si="501"/>
        <v>0</v>
      </c>
      <c r="M464" s="35">
        <f t="shared" ca="1" si="501"/>
        <v>0</v>
      </c>
      <c r="N464" s="35">
        <f t="shared" ca="1" si="501"/>
        <v>0</v>
      </c>
      <c r="O464" s="35">
        <f t="shared" ca="1" si="501"/>
        <v>0</v>
      </c>
      <c r="P464" s="35">
        <f t="shared" ca="1" si="501"/>
        <v>0</v>
      </c>
      <c r="Q464" s="95">
        <f ca="1">SUM(F464:P464)</f>
        <v>0</v>
      </c>
      <c r="R464" s="45"/>
      <c r="S464" s="89"/>
    </row>
    <row r="465" spans="1:19">
      <c r="A465" s="180"/>
      <c r="B465" s="172"/>
      <c r="C465" s="42"/>
      <c r="D465" s="200"/>
      <c r="E465" s="211" t="s">
        <v>3</v>
      </c>
      <c r="F465" s="187" t="str">
        <f ca="1">IFERROR(F464/F463,"")</f>
        <v/>
      </c>
      <c r="G465" s="103" t="str">
        <f t="shared" ref="G465:Q465" ca="1" si="502">IFERROR(G464/G463,"")</f>
        <v/>
      </c>
      <c r="H465" s="103" t="str">
        <f t="shared" ca="1" si="502"/>
        <v/>
      </c>
      <c r="I465" s="103" t="str">
        <f t="shared" ca="1" si="502"/>
        <v/>
      </c>
      <c r="J465" s="103" t="str">
        <f t="shared" ca="1" si="502"/>
        <v/>
      </c>
      <c r="K465" s="103" t="str">
        <f t="shared" ca="1" si="502"/>
        <v/>
      </c>
      <c r="L465" s="103" t="str">
        <f t="shared" ca="1" si="502"/>
        <v/>
      </c>
      <c r="M465" s="103" t="str">
        <f t="shared" ca="1" si="502"/>
        <v/>
      </c>
      <c r="N465" s="103" t="str">
        <f t="shared" ca="1" si="502"/>
        <v/>
      </c>
      <c r="O465" s="103" t="str">
        <f t="shared" ca="1" si="502"/>
        <v/>
      </c>
      <c r="P465" s="103" t="str">
        <f t="shared" ca="1" si="502"/>
        <v/>
      </c>
      <c r="Q465" s="104" t="str">
        <f t="shared" ca="1" si="502"/>
        <v/>
      </c>
      <c r="R465" s="45"/>
      <c r="S465" s="89"/>
    </row>
    <row r="466" spans="1:19" ht="15">
      <c r="A466" s="180"/>
      <c r="B466" s="172"/>
      <c r="C466" s="42"/>
      <c r="D466" s="109" t="s">
        <v>9</v>
      </c>
      <c r="E466" s="201"/>
      <c r="F466" s="102"/>
      <c r="G466" s="102"/>
      <c r="H466" s="102"/>
      <c r="I466" s="102"/>
      <c r="J466" s="102"/>
      <c r="K466" s="102"/>
      <c r="L466" s="102"/>
      <c r="M466" s="102"/>
      <c r="N466" s="102"/>
      <c r="O466" s="102"/>
      <c r="P466" s="102"/>
      <c r="Q466" s="184"/>
      <c r="R466" s="45"/>
      <c r="S466" s="89"/>
    </row>
    <row r="467" spans="1:19">
      <c r="A467" s="179">
        <f>A462</f>
        <v>136</v>
      </c>
      <c r="B467" s="171"/>
      <c r="C467" s="42"/>
      <c r="D467" s="200"/>
      <c r="E467" s="211" t="s">
        <v>186</v>
      </c>
      <c r="F467" s="185">
        <f ca="1">OFFSET('P&amp;L IFRS 17'!E$39,$A467,0)</f>
        <v>0</v>
      </c>
      <c r="G467" s="158">
        <f ca="1">OFFSET('P&amp;L IFRS 17'!F$39,$A467,0)</f>
        <v>0</v>
      </c>
      <c r="H467" s="158">
        <f ca="1">OFFSET('P&amp;L IFRS 17'!G$39,$A467,0)</f>
        <v>0</v>
      </c>
      <c r="I467" s="158">
        <f ca="1">OFFSET('P&amp;L IFRS 17'!H$39,$A467,0)</f>
        <v>0</v>
      </c>
      <c r="J467" s="158">
        <f ca="1">OFFSET('P&amp;L IFRS 17'!I$39,$A467,0)</f>
        <v>0</v>
      </c>
      <c r="K467" s="158">
        <f ca="1">OFFSET('P&amp;L IFRS 17'!J$39,$A467,0)</f>
        <v>0</v>
      </c>
      <c r="L467" s="158">
        <f ca="1">OFFSET('P&amp;L IFRS 17'!K$39,$A467,0)</f>
        <v>0</v>
      </c>
      <c r="M467" s="158">
        <f ca="1">OFFSET('P&amp;L IFRS 17'!L$39,$A467,0)</f>
        <v>0</v>
      </c>
      <c r="N467" s="158">
        <f ca="1">OFFSET('P&amp;L IFRS 17'!M$39,$A467,0)</f>
        <v>0</v>
      </c>
      <c r="O467" s="158">
        <f ca="1">OFFSET('P&amp;L IFRS 17'!N$39,$A467,0)</f>
        <v>0</v>
      </c>
      <c r="P467" s="158">
        <f ca="1">OFFSET('P&amp;L IFRS 17'!O$39,$A467,0)</f>
        <v>0</v>
      </c>
      <c r="Q467" s="92">
        <f ca="1">OFFSET('P&amp;L IFRS 17'!P$39,$A467,0)</f>
        <v>0</v>
      </c>
      <c r="R467" s="45"/>
      <c r="S467" s="89"/>
    </row>
    <row r="468" spans="1:19">
      <c r="A468" s="179">
        <f>A463</f>
        <v>248</v>
      </c>
      <c r="B468" s="171"/>
      <c r="C468" s="42"/>
      <c r="D468" s="200"/>
      <c r="E468" s="211" t="s">
        <v>258</v>
      </c>
      <c r="F468" s="186">
        <f ca="1">OFFSET('P&amp;L IFRS 4'!F$68,$A468,0)</f>
        <v>0</v>
      </c>
      <c r="G468" s="156">
        <f ca="1">OFFSET('P&amp;L IFRS 4'!G$68,$A468,0)</f>
        <v>0</v>
      </c>
      <c r="H468" s="156">
        <f ca="1">OFFSET('P&amp;L IFRS 4'!H$68,$A468,0)</f>
        <v>0</v>
      </c>
      <c r="I468" s="156">
        <f ca="1">OFFSET('P&amp;L IFRS 4'!I$68,$A468,0)</f>
        <v>0</v>
      </c>
      <c r="J468" s="156">
        <f ca="1">OFFSET('P&amp;L IFRS 4'!J$68,$A468,0)</f>
        <v>0</v>
      </c>
      <c r="K468" s="156">
        <f ca="1">OFFSET('P&amp;L IFRS 4'!K$68,$A468,0)</f>
        <v>0</v>
      </c>
      <c r="L468" s="156">
        <f ca="1">OFFSET('P&amp;L IFRS 4'!L$68,$A468,0)</f>
        <v>0</v>
      </c>
      <c r="M468" s="156">
        <f ca="1">OFFSET('P&amp;L IFRS 4'!M$68,$A468,0)</f>
        <v>0</v>
      </c>
      <c r="N468" s="156">
        <f ca="1">OFFSET('P&amp;L IFRS 4'!N$68,$A468,0)</f>
        <v>0</v>
      </c>
      <c r="O468" s="156">
        <f ca="1">OFFSET('P&amp;L IFRS 4'!O$68,$A468,0)</f>
        <v>0</v>
      </c>
      <c r="P468" s="156">
        <f ca="1">OFFSET('P&amp;L IFRS 4'!P$68,$A468,0)</f>
        <v>0</v>
      </c>
      <c r="Q468" s="95">
        <f ca="1">OFFSET('P&amp;L IFRS 4'!Q$68,$A468,0)</f>
        <v>0</v>
      </c>
      <c r="R468" s="45"/>
      <c r="S468" s="89"/>
    </row>
    <row r="469" spans="1:19">
      <c r="A469" s="180"/>
      <c r="B469" s="172"/>
      <c r="C469" s="42"/>
      <c r="D469" s="200"/>
      <c r="E469" s="211" t="s">
        <v>259</v>
      </c>
      <c r="F469" s="34">
        <f ca="1">F467-F468</f>
        <v>0</v>
      </c>
      <c r="G469" s="35">
        <f t="shared" ref="G469:P469" ca="1" si="503">G467-G468</f>
        <v>0</v>
      </c>
      <c r="H469" s="35">
        <f t="shared" ca="1" si="503"/>
        <v>0</v>
      </c>
      <c r="I469" s="35">
        <f t="shared" ca="1" si="503"/>
        <v>0</v>
      </c>
      <c r="J469" s="35">
        <f t="shared" ca="1" si="503"/>
        <v>0</v>
      </c>
      <c r="K469" s="35">
        <f t="shared" ca="1" si="503"/>
        <v>0</v>
      </c>
      <c r="L469" s="35">
        <f t="shared" ca="1" si="503"/>
        <v>0</v>
      </c>
      <c r="M469" s="35">
        <f t="shared" ca="1" si="503"/>
        <v>0</v>
      </c>
      <c r="N469" s="35">
        <f t="shared" ca="1" si="503"/>
        <v>0</v>
      </c>
      <c r="O469" s="35">
        <f t="shared" ca="1" si="503"/>
        <v>0</v>
      </c>
      <c r="P469" s="35">
        <f t="shared" ca="1" si="503"/>
        <v>0</v>
      </c>
      <c r="Q469" s="95">
        <f ca="1">SUM(F469:P469)</f>
        <v>0</v>
      </c>
      <c r="R469" s="45"/>
      <c r="S469" s="89"/>
    </row>
    <row r="470" spans="1:19">
      <c r="A470" s="180"/>
      <c r="B470" s="172"/>
      <c r="C470" s="42"/>
      <c r="D470" s="200"/>
      <c r="E470" s="211" t="s">
        <v>3</v>
      </c>
      <c r="F470" s="187" t="str">
        <f ca="1">IFERROR(F469/F468,"")</f>
        <v/>
      </c>
      <c r="G470" s="103" t="str">
        <f t="shared" ref="G470:Q470" ca="1" si="504">IFERROR(G469/G468,"")</f>
        <v/>
      </c>
      <c r="H470" s="103" t="str">
        <f t="shared" ca="1" si="504"/>
        <v/>
      </c>
      <c r="I470" s="103" t="str">
        <f t="shared" ca="1" si="504"/>
        <v/>
      </c>
      <c r="J470" s="103" t="str">
        <f t="shared" ca="1" si="504"/>
        <v/>
      </c>
      <c r="K470" s="103" t="str">
        <f t="shared" ca="1" si="504"/>
        <v/>
      </c>
      <c r="L470" s="103" t="str">
        <f t="shared" ca="1" si="504"/>
        <v/>
      </c>
      <c r="M470" s="103" t="str">
        <f t="shared" ca="1" si="504"/>
        <v/>
      </c>
      <c r="N470" s="103" t="str">
        <f t="shared" ca="1" si="504"/>
        <v/>
      </c>
      <c r="O470" s="103" t="str">
        <f t="shared" ca="1" si="504"/>
        <v/>
      </c>
      <c r="P470" s="103" t="str">
        <f t="shared" ca="1" si="504"/>
        <v/>
      </c>
      <c r="Q470" s="104" t="str">
        <f t="shared" ca="1" si="504"/>
        <v/>
      </c>
      <c r="R470" s="45"/>
      <c r="S470" s="89"/>
    </row>
    <row r="471" spans="1:19" ht="15">
      <c r="A471" s="180"/>
      <c r="B471" s="172"/>
      <c r="C471" s="42"/>
      <c r="D471" s="109" t="s">
        <v>352</v>
      </c>
      <c r="E471" s="201"/>
      <c r="F471" s="102"/>
      <c r="G471" s="102"/>
      <c r="H471" s="102"/>
      <c r="I471" s="102"/>
      <c r="J471" s="102"/>
      <c r="K471" s="102"/>
      <c r="L471" s="102"/>
      <c r="M471" s="102"/>
      <c r="N471" s="102"/>
      <c r="O471" s="102"/>
      <c r="P471" s="102"/>
      <c r="Q471" s="184"/>
      <c r="R471" s="45"/>
      <c r="S471" s="89"/>
    </row>
    <row r="472" spans="1:19">
      <c r="A472" s="179">
        <f>A467</f>
        <v>136</v>
      </c>
      <c r="B472" s="171"/>
      <c r="C472" s="42"/>
      <c r="D472" s="200"/>
      <c r="E472" s="211" t="s">
        <v>186</v>
      </c>
      <c r="F472" s="188">
        <f ca="1">OFFSET('P&amp;L IFRS 17'!E$40,$A472,0)+OFFSET('P&amp;L IFRS 17'!E$41,$A472,0)</f>
        <v>0</v>
      </c>
      <c r="G472" s="189">
        <f ca="1">OFFSET('P&amp;L IFRS 17'!F$40,$A472,0)+OFFSET('P&amp;L IFRS 17'!F$41,$A472,0)</f>
        <v>0</v>
      </c>
      <c r="H472" s="189">
        <f ca="1">OFFSET('P&amp;L IFRS 17'!G$40,$A472,0)+OFFSET('P&amp;L IFRS 17'!G$41,$A472,0)</f>
        <v>0</v>
      </c>
      <c r="I472" s="189">
        <f ca="1">OFFSET('P&amp;L IFRS 17'!H$40,$A472,0)+OFFSET('P&amp;L IFRS 17'!H$41,$A472,0)</f>
        <v>0</v>
      </c>
      <c r="J472" s="189">
        <f ca="1">OFFSET('P&amp;L IFRS 17'!I$40,$A472,0)+OFFSET('P&amp;L IFRS 17'!I$41,$A472,0)</f>
        <v>0</v>
      </c>
      <c r="K472" s="189">
        <f ca="1">OFFSET('P&amp;L IFRS 17'!J$40,$A472,0)+OFFSET('P&amp;L IFRS 17'!J$41,$A472,0)</f>
        <v>0</v>
      </c>
      <c r="L472" s="189">
        <f ca="1">OFFSET('P&amp;L IFRS 17'!K$40,$A472,0)+OFFSET('P&amp;L IFRS 17'!K$41,$A472,0)</f>
        <v>0</v>
      </c>
      <c r="M472" s="189">
        <f ca="1">OFFSET('P&amp;L IFRS 17'!L$40,$A472,0)+OFFSET('P&amp;L IFRS 17'!L$41,$A472,0)</f>
        <v>0</v>
      </c>
      <c r="N472" s="189">
        <f ca="1">OFFSET('P&amp;L IFRS 17'!M$40,$A472,0)+OFFSET('P&amp;L IFRS 17'!M$41,$A472,0)</f>
        <v>0</v>
      </c>
      <c r="O472" s="189">
        <f ca="1">OFFSET('P&amp;L IFRS 17'!N$40,$A472,0)+OFFSET('P&amp;L IFRS 17'!N$41,$A472,0)</f>
        <v>0</v>
      </c>
      <c r="P472" s="189">
        <f ca="1">OFFSET('P&amp;L IFRS 17'!O$40,$A472,0)+OFFSET('P&amp;L IFRS 17'!O$41,$A472,0)</f>
        <v>0</v>
      </c>
      <c r="Q472" s="92">
        <f ca="1">OFFSET('P&amp;L IFRS 17'!P$40,$A472,0)+OFFSET('P&amp;L IFRS 17'!P$41,$A472,0)</f>
        <v>0</v>
      </c>
      <c r="R472" s="45"/>
      <c r="S472" s="89"/>
    </row>
    <row r="473" spans="1:19">
      <c r="A473" s="179">
        <f>A468</f>
        <v>248</v>
      </c>
      <c r="B473" s="171"/>
      <c r="C473" s="42"/>
      <c r="D473" s="200"/>
      <c r="E473" s="211" t="s">
        <v>258</v>
      </c>
      <c r="F473" s="190">
        <v>0</v>
      </c>
      <c r="G473" s="157">
        <v>0</v>
      </c>
      <c r="H473" s="157">
        <v>0</v>
      </c>
      <c r="I473" s="157">
        <v>0</v>
      </c>
      <c r="J473" s="157">
        <v>0</v>
      </c>
      <c r="K473" s="157">
        <v>0</v>
      </c>
      <c r="L473" s="157">
        <v>0</v>
      </c>
      <c r="M473" s="157">
        <v>0</v>
      </c>
      <c r="N473" s="157">
        <v>0</v>
      </c>
      <c r="O473" s="157">
        <v>0</v>
      </c>
      <c r="P473" s="157">
        <v>0</v>
      </c>
      <c r="Q473" s="95">
        <f>SUM(F473:P473)</f>
        <v>0</v>
      </c>
      <c r="R473" s="45"/>
      <c r="S473" s="89"/>
    </row>
    <row r="474" spans="1:19">
      <c r="A474" s="180"/>
      <c r="B474" s="172"/>
      <c r="C474" s="42"/>
      <c r="D474" s="200"/>
      <c r="E474" s="211" t="s">
        <v>259</v>
      </c>
      <c r="F474" s="34">
        <f ca="1">F472-F473</f>
        <v>0</v>
      </c>
      <c r="G474" s="35">
        <f t="shared" ref="G474:P474" ca="1" si="505">G472-G473</f>
        <v>0</v>
      </c>
      <c r="H474" s="35">
        <f t="shared" ca="1" si="505"/>
        <v>0</v>
      </c>
      <c r="I474" s="35">
        <f t="shared" ca="1" si="505"/>
        <v>0</v>
      </c>
      <c r="J474" s="35">
        <f t="shared" ca="1" si="505"/>
        <v>0</v>
      </c>
      <c r="K474" s="35">
        <f t="shared" ca="1" si="505"/>
        <v>0</v>
      </c>
      <c r="L474" s="35">
        <f t="shared" ca="1" si="505"/>
        <v>0</v>
      </c>
      <c r="M474" s="35">
        <f t="shared" ca="1" si="505"/>
        <v>0</v>
      </c>
      <c r="N474" s="35">
        <f t="shared" ca="1" si="505"/>
        <v>0</v>
      </c>
      <c r="O474" s="35">
        <f t="shared" ca="1" si="505"/>
        <v>0</v>
      </c>
      <c r="P474" s="35">
        <f t="shared" ca="1" si="505"/>
        <v>0</v>
      </c>
      <c r="Q474" s="95">
        <f ca="1">SUM(F474:P474)</f>
        <v>0</v>
      </c>
      <c r="R474" s="45"/>
      <c r="S474" s="89"/>
    </row>
    <row r="475" spans="1:19">
      <c r="A475" s="180"/>
      <c r="B475" s="172"/>
      <c r="C475" s="42"/>
      <c r="D475" s="200"/>
      <c r="E475" s="211" t="s">
        <v>3</v>
      </c>
      <c r="F475" s="187" t="str">
        <f ca="1">IFERROR(F474/F473,"")</f>
        <v/>
      </c>
      <c r="G475" s="103" t="str">
        <f t="shared" ref="G475:Q475" ca="1" si="506">IFERROR(G474/G473,"")</f>
        <v/>
      </c>
      <c r="H475" s="103" t="str">
        <f t="shared" ca="1" si="506"/>
        <v/>
      </c>
      <c r="I475" s="103" t="str">
        <f t="shared" ca="1" si="506"/>
        <v/>
      </c>
      <c r="J475" s="103" t="str">
        <f t="shared" ca="1" si="506"/>
        <v/>
      </c>
      <c r="K475" s="103" t="str">
        <f t="shared" ca="1" si="506"/>
        <v/>
      </c>
      <c r="L475" s="103" t="str">
        <f t="shared" ca="1" si="506"/>
        <v/>
      </c>
      <c r="M475" s="103" t="str">
        <f t="shared" ca="1" si="506"/>
        <v/>
      </c>
      <c r="N475" s="103" t="str">
        <f t="shared" ca="1" si="506"/>
        <v/>
      </c>
      <c r="O475" s="103" t="str">
        <f t="shared" ca="1" si="506"/>
        <v/>
      </c>
      <c r="P475" s="103" t="str">
        <f t="shared" ca="1" si="506"/>
        <v/>
      </c>
      <c r="Q475" s="104" t="str">
        <f t="shared" ca="1" si="506"/>
        <v/>
      </c>
      <c r="R475" s="45"/>
      <c r="S475" s="89"/>
    </row>
    <row r="476" spans="1:19" ht="15">
      <c r="A476" s="180"/>
      <c r="B476" s="172"/>
      <c r="C476" s="42"/>
      <c r="D476" s="109" t="s">
        <v>260</v>
      </c>
      <c r="E476" s="201"/>
      <c r="F476" s="102"/>
      <c r="G476" s="102"/>
      <c r="H476" s="102"/>
      <c r="I476" s="102"/>
      <c r="J476" s="102"/>
      <c r="K476" s="102"/>
      <c r="L476" s="102"/>
      <c r="M476" s="102"/>
      <c r="N476" s="102"/>
      <c r="O476" s="102"/>
      <c r="P476" s="102"/>
      <c r="Q476" s="184"/>
      <c r="R476" s="45"/>
      <c r="S476" s="89"/>
    </row>
    <row r="477" spans="1:19">
      <c r="A477" s="179">
        <f>A472</f>
        <v>136</v>
      </c>
      <c r="B477" s="171"/>
      <c r="C477" s="42"/>
      <c r="D477" s="200"/>
      <c r="E477" s="211" t="s">
        <v>186</v>
      </c>
      <c r="F477" s="188">
        <f ca="1">OFFSET('P&amp;L IFRS 17'!E$42,$A477,0)</f>
        <v>0</v>
      </c>
      <c r="G477" s="189">
        <f ca="1">OFFSET('P&amp;L IFRS 17'!F$42,$A477,0)</f>
        <v>0</v>
      </c>
      <c r="H477" s="189">
        <f ca="1">OFFSET('P&amp;L IFRS 17'!G$42,$A477,0)</f>
        <v>0</v>
      </c>
      <c r="I477" s="189">
        <f ca="1">OFFSET('P&amp;L IFRS 17'!H$42,$A477,0)</f>
        <v>0</v>
      </c>
      <c r="J477" s="189">
        <f ca="1">OFFSET('P&amp;L IFRS 17'!I$42,$A477,0)</f>
        <v>0</v>
      </c>
      <c r="K477" s="189">
        <f ca="1">OFFSET('P&amp;L IFRS 17'!J$42,$A477,0)</f>
        <v>0</v>
      </c>
      <c r="L477" s="189">
        <f ca="1">OFFSET('P&amp;L IFRS 17'!K$42,$A477,0)</f>
        <v>0</v>
      </c>
      <c r="M477" s="189">
        <f ca="1">OFFSET('P&amp;L IFRS 17'!L$42,$A477,0)</f>
        <v>0</v>
      </c>
      <c r="N477" s="189">
        <f ca="1">OFFSET('P&amp;L IFRS 17'!M$42,$A477,0)</f>
        <v>0</v>
      </c>
      <c r="O477" s="189">
        <f ca="1">OFFSET('P&amp;L IFRS 17'!N$42,$A477,0)</f>
        <v>0</v>
      </c>
      <c r="P477" s="189">
        <f ca="1">OFFSET('P&amp;L IFRS 17'!O$42,$A477,0)</f>
        <v>0</v>
      </c>
      <c r="Q477" s="92">
        <f ca="1">OFFSET('P&amp;L IFRS 17'!P$42,$A477,0)</f>
        <v>0</v>
      </c>
      <c r="R477" s="45"/>
      <c r="S477" s="89"/>
    </row>
    <row r="478" spans="1:19">
      <c r="A478" s="179">
        <f>A473</f>
        <v>248</v>
      </c>
      <c r="B478" s="171"/>
      <c r="C478" s="42"/>
      <c r="D478" s="200"/>
      <c r="E478" s="211" t="s">
        <v>258</v>
      </c>
      <c r="F478" s="190">
        <f ca="1">OFFSET('P&amp;L IFRS 4'!F$67,$A478,0)+OFFSET('P&amp;L IFRS 4'!F$69,$A478,0)+OFFSET('P&amp;L IFRS 4'!F$70,$A478,0)</f>
        <v>0</v>
      </c>
      <c r="G478" s="157">
        <f ca="1">OFFSET('P&amp;L IFRS 4'!G$67,$A478,0)+OFFSET('P&amp;L IFRS 4'!G$69,$A478,0)+OFFSET('P&amp;L IFRS 4'!G$70,$A478,0)</f>
        <v>0</v>
      </c>
      <c r="H478" s="157">
        <f ca="1">OFFSET('P&amp;L IFRS 4'!H$67,$A478,0)+OFFSET('P&amp;L IFRS 4'!H$69,$A478,0)+OFFSET('P&amp;L IFRS 4'!H$70,$A478,0)</f>
        <v>0</v>
      </c>
      <c r="I478" s="157">
        <f ca="1">OFFSET('P&amp;L IFRS 4'!I$67,$A478,0)+OFFSET('P&amp;L IFRS 4'!I$69,$A478,0)+OFFSET('P&amp;L IFRS 4'!I$70,$A478,0)</f>
        <v>0</v>
      </c>
      <c r="J478" s="157">
        <f ca="1">OFFSET('P&amp;L IFRS 4'!J$67,$A478,0)+OFFSET('P&amp;L IFRS 4'!J$69,$A478,0)+OFFSET('P&amp;L IFRS 4'!J$70,$A478,0)</f>
        <v>0</v>
      </c>
      <c r="K478" s="157">
        <f ca="1">OFFSET('P&amp;L IFRS 4'!K$67,$A478,0)+OFFSET('P&amp;L IFRS 4'!K$69,$A478,0)+OFFSET('P&amp;L IFRS 4'!K$70,$A478,0)</f>
        <v>0</v>
      </c>
      <c r="L478" s="157">
        <f ca="1">OFFSET('P&amp;L IFRS 4'!L$67,$A478,0)+OFFSET('P&amp;L IFRS 4'!L$69,$A478,0)+OFFSET('P&amp;L IFRS 4'!L$70,$A478,0)</f>
        <v>0</v>
      </c>
      <c r="M478" s="157">
        <f ca="1">OFFSET('P&amp;L IFRS 4'!M$67,$A478,0)+OFFSET('P&amp;L IFRS 4'!M$69,$A478,0)+OFFSET('P&amp;L IFRS 4'!M$70,$A478,0)</f>
        <v>0</v>
      </c>
      <c r="N478" s="157">
        <f ca="1">OFFSET('P&amp;L IFRS 4'!N$67,$A478,0)+OFFSET('P&amp;L IFRS 4'!N$69,$A478,0)+OFFSET('P&amp;L IFRS 4'!N$70,$A478,0)</f>
        <v>0</v>
      </c>
      <c r="O478" s="157">
        <f ca="1">OFFSET('P&amp;L IFRS 4'!O$67,$A478,0)+OFFSET('P&amp;L IFRS 4'!O$69,$A478,0)+OFFSET('P&amp;L IFRS 4'!O$70,$A478,0)</f>
        <v>0</v>
      </c>
      <c r="P478" s="157">
        <f ca="1">OFFSET('P&amp;L IFRS 4'!P$67,$A478,0)+OFFSET('P&amp;L IFRS 4'!P$69,$A478,0)+OFFSET('P&amp;L IFRS 4'!P$70,$A478,0)</f>
        <v>0</v>
      </c>
      <c r="Q478" s="95">
        <f ca="1">OFFSET('P&amp;L IFRS 4'!Q$67,$A478,0)+OFFSET('P&amp;L IFRS 4'!Q$69,$A478,0)+OFFSET('P&amp;L IFRS 4'!Q$70,$A478,0)</f>
        <v>0</v>
      </c>
      <c r="R478" s="45"/>
      <c r="S478" s="89"/>
    </row>
    <row r="479" spans="1:19">
      <c r="A479" s="180"/>
      <c r="B479" s="172"/>
      <c r="C479" s="42"/>
      <c r="D479" s="200"/>
      <c r="E479" s="211" t="s">
        <v>259</v>
      </c>
      <c r="F479" s="34">
        <f ca="1">F477-F478</f>
        <v>0</v>
      </c>
      <c r="G479" s="35">
        <f t="shared" ref="G479:P479" ca="1" si="507">G477-G478</f>
        <v>0</v>
      </c>
      <c r="H479" s="35">
        <f t="shared" ca="1" si="507"/>
        <v>0</v>
      </c>
      <c r="I479" s="35">
        <f t="shared" ca="1" si="507"/>
        <v>0</v>
      </c>
      <c r="J479" s="35">
        <f t="shared" ca="1" si="507"/>
        <v>0</v>
      </c>
      <c r="K479" s="35">
        <f t="shared" ca="1" si="507"/>
        <v>0</v>
      </c>
      <c r="L479" s="35">
        <f t="shared" ca="1" si="507"/>
        <v>0</v>
      </c>
      <c r="M479" s="35">
        <f t="shared" ca="1" si="507"/>
        <v>0</v>
      </c>
      <c r="N479" s="35">
        <f t="shared" ca="1" si="507"/>
        <v>0</v>
      </c>
      <c r="O479" s="35">
        <f t="shared" ca="1" si="507"/>
        <v>0</v>
      </c>
      <c r="P479" s="35">
        <f t="shared" ca="1" si="507"/>
        <v>0</v>
      </c>
      <c r="Q479" s="95">
        <f ca="1">SUM(F479:P479)</f>
        <v>0</v>
      </c>
      <c r="R479" s="45"/>
      <c r="S479" s="89"/>
    </row>
    <row r="480" spans="1:19">
      <c r="A480" s="180"/>
      <c r="B480" s="172"/>
      <c r="C480" s="42"/>
      <c r="D480" s="200"/>
      <c r="E480" s="211" t="s">
        <v>3</v>
      </c>
      <c r="F480" s="187" t="str">
        <f ca="1">IFERROR(F479/F478,"")</f>
        <v/>
      </c>
      <c r="G480" s="103" t="str">
        <f t="shared" ref="G480:Q480" ca="1" si="508">IFERROR(G479/G478,"")</f>
        <v/>
      </c>
      <c r="H480" s="103" t="str">
        <f t="shared" ca="1" si="508"/>
        <v/>
      </c>
      <c r="I480" s="103" t="str">
        <f t="shared" ca="1" si="508"/>
        <v/>
      </c>
      <c r="J480" s="103" t="str">
        <f t="shared" ca="1" si="508"/>
        <v/>
      </c>
      <c r="K480" s="103" t="str">
        <f t="shared" ca="1" si="508"/>
        <v/>
      </c>
      <c r="L480" s="103" t="str">
        <f t="shared" ca="1" si="508"/>
        <v/>
      </c>
      <c r="M480" s="103" t="str">
        <f t="shared" ca="1" si="508"/>
        <v/>
      </c>
      <c r="N480" s="103" t="str">
        <f t="shared" ca="1" si="508"/>
        <v/>
      </c>
      <c r="O480" s="103" t="str">
        <f t="shared" ca="1" si="508"/>
        <v/>
      </c>
      <c r="P480" s="103" t="str">
        <f t="shared" ca="1" si="508"/>
        <v/>
      </c>
      <c r="Q480" s="104" t="str">
        <f t="shared" ca="1" si="508"/>
        <v/>
      </c>
      <c r="R480" s="45"/>
      <c r="S480" s="89"/>
    </row>
    <row r="481" spans="1:28" ht="15">
      <c r="A481" s="180"/>
      <c r="B481" s="172"/>
      <c r="C481" s="42"/>
      <c r="D481" s="109" t="s">
        <v>227</v>
      </c>
      <c r="E481" s="201"/>
      <c r="F481" s="102"/>
      <c r="G481" s="102"/>
      <c r="H481" s="102"/>
      <c r="I481" s="102"/>
      <c r="J481" s="102"/>
      <c r="K481" s="102"/>
      <c r="L481" s="102"/>
      <c r="M481" s="102"/>
      <c r="N481" s="102"/>
      <c r="O481" s="102"/>
      <c r="P481" s="102"/>
      <c r="Q481" s="184"/>
      <c r="R481" s="45"/>
      <c r="S481" s="89"/>
    </row>
    <row r="482" spans="1:28">
      <c r="A482" s="179">
        <f>A477</f>
        <v>136</v>
      </c>
      <c r="B482" s="171"/>
      <c r="C482" s="42"/>
      <c r="D482" s="200"/>
      <c r="E482" s="211" t="s">
        <v>186</v>
      </c>
      <c r="F482" s="188">
        <f ca="1">OFFSET('P&amp;L IFRS 17'!E$43,$A482,0)</f>
        <v>0</v>
      </c>
      <c r="G482" s="189">
        <f ca="1">OFFSET('P&amp;L IFRS 17'!F$43,$A482,0)</f>
        <v>0</v>
      </c>
      <c r="H482" s="189">
        <f ca="1">OFFSET('P&amp;L IFRS 17'!G$43,$A482,0)</f>
        <v>0</v>
      </c>
      <c r="I482" s="189">
        <f ca="1">OFFSET('P&amp;L IFRS 17'!H$43,$A482,0)</f>
        <v>0</v>
      </c>
      <c r="J482" s="189">
        <f ca="1">OFFSET('P&amp;L IFRS 17'!I$43,$A482,0)</f>
        <v>0</v>
      </c>
      <c r="K482" s="189">
        <f ca="1">OFFSET('P&amp;L IFRS 17'!J$43,$A482,0)</f>
        <v>0</v>
      </c>
      <c r="L482" s="189">
        <f ca="1">OFFSET('P&amp;L IFRS 17'!K$43,$A482,0)</f>
        <v>0</v>
      </c>
      <c r="M482" s="189">
        <f ca="1">OFFSET('P&amp;L IFRS 17'!L$43,$A482,0)</f>
        <v>0</v>
      </c>
      <c r="N482" s="189">
        <f ca="1">OFFSET('P&amp;L IFRS 17'!M$43,$A482,0)</f>
        <v>0</v>
      </c>
      <c r="O482" s="189">
        <f ca="1">OFFSET('P&amp;L IFRS 17'!N$43,$A482,0)</f>
        <v>0</v>
      </c>
      <c r="P482" s="189">
        <f ca="1">OFFSET('P&amp;L IFRS 17'!O$43,$A482,0)</f>
        <v>0</v>
      </c>
      <c r="Q482" s="92">
        <f ca="1">OFFSET('P&amp;L IFRS 17'!P$43,$A482,0)</f>
        <v>0</v>
      </c>
      <c r="R482" s="45"/>
      <c r="S482" s="89"/>
    </row>
    <row r="483" spans="1:28">
      <c r="A483" s="179">
        <f>A478</f>
        <v>248</v>
      </c>
      <c r="B483" s="171"/>
      <c r="C483" s="42"/>
      <c r="D483" s="200"/>
      <c r="E483" s="211" t="s">
        <v>258</v>
      </c>
      <c r="F483" s="190">
        <f ca="1">OFFSET('P&amp;L IFRS 4'!F$71,$A483,0)</f>
        <v>0</v>
      </c>
      <c r="G483" s="157">
        <f ca="1">OFFSET('P&amp;L IFRS 4'!G$71,$A483,0)</f>
        <v>0</v>
      </c>
      <c r="H483" s="157">
        <f ca="1">OFFSET('P&amp;L IFRS 4'!H$71,$A483,0)</f>
        <v>0</v>
      </c>
      <c r="I483" s="157">
        <f ca="1">OFFSET('P&amp;L IFRS 4'!I$71,$A483,0)</f>
        <v>0</v>
      </c>
      <c r="J483" s="157">
        <f ca="1">OFFSET('P&amp;L IFRS 4'!J$71,$A483,0)</f>
        <v>0</v>
      </c>
      <c r="K483" s="157">
        <f ca="1">OFFSET('P&amp;L IFRS 4'!K$71,$A483,0)</f>
        <v>0</v>
      </c>
      <c r="L483" s="157">
        <f ca="1">OFFSET('P&amp;L IFRS 4'!L$71,$A483,0)</f>
        <v>0</v>
      </c>
      <c r="M483" s="157">
        <f ca="1">OFFSET('P&amp;L IFRS 4'!M$71,$A483,0)</f>
        <v>0</v>
      </c>
      <c r="N483" s="157">
        <f ca="1">OFFSET('P&amp;L IFRS 4'!N$71,$A483,0)</f>
        <v>0</v>
      </c>
      <c r="O483" s="157">
        <f ca="1">OFFSET('P&amp;L IFRS 4'!O$71,$A483,0)</f>
        <v>0</v>
      </c>
      <c r="P483" s="157">
        <f ca="1">OFFSET('P&amp;L IFRS 4'!P$71,$A483,0)</f>
        <v>0</v>
      </c>
      <c r="Q483" s="95">
        <f ca="1">OFFSET('P&amp;L IFRS 4'!Q$71,$A483,0)</f>
        <v>0</v>
      </c>
      <c r="R483" s="45"/>
      <c r="S483" s="89"/>
    </row>
    <row r="484" spans="1:28">
      <c r="A484" s="180"/>
      <c r="B484" s="172"/>
      <c r="C484" s="42"/>
      <c r="D484" s="200"/>
      <c r="E484" s="211" t="s">
        <v>259</v>
      </c>
      <c r="F484" s="34">
        <f ca="1">F482-F483</f>
        <v>0</v>
      </c>
      <c r="G484" s="35">
        <f t="shared" ref="G484:P484" ca="1" si="509">G482-G483</f>
        <v>0</v>
      </c>
      <c r="H484" s="35">
        <f t="shared" ca="1" si="509"/>
        <v>0</v>
      </c>
      <c r="I484" s="35">
        <f t="shared" ca="1" si="509"/>
        <v>0</v>
      </c>
      <c r="J484" s="35">
        <f t="shared" ca="1" si="509"/>
        <v>0</v>
      </c>
      <c r="K484" s="35">
        <f t="shared" ca="1" si="509"/>
        <v>0</v>
      </c>
      <c r="L484" s="35">
        <f t="shared" ca="1" si="509"/>
        <v>0</v>
      </c>
      <c r="M484" s="35">
        <f t="shared" ca="1" si="509"/>
        <v>0</v>
      </c>
      <c r="N484" s="35">
        <f t="shared" ca="1" si="509"/>
        <v>0</v>
      </c>
      <c r="O484" s="35">
        <f t="shared" ca="1" si="509"/>
        <v>0</v>
      </c>
      <c r="P484" s="35">
        <f t="shared" ca="1" si="509"/>
        <v>0</v>
      </c>
      <c r="Q484" s="95">
        <f ca="1">SUM(F484:P484)</f>
        <v>0</v>
      </c>
      <c r="R484" s="45"/>
      <c r="S484" s="89"/>
    </row>
    <row r="485" spans="1:28">
      <c r="A485" s="180"/>
      <c r="B485" s="172"/>
      <c r="C485" s="42"/>
      <c r="D485" s="200"/>
      <c r="E485" s="211" t="s">
        <v>3</v>
      </c>
      <c r="F485" s="187" t="str">
        <f ca="1">IFERROR(F484/F483,"")</f>
        <v/>
      </c>
      <c r="G485" s="103" t="str">
        <f t="shared" ref="G485:Q485" ca="1" si="510">IFERROR(G484/G483,"")</f>
        <v/>
      </c>
      <c r="H485" s="103" t="str">
        <f t="shared" ca="1" si="510"/>
        <v/>
      </c>
      <c r="I485" s="103" t="str">
        <f t="shared" ca="1" si="510"/>
        <v/>
      </c>
      <c r="J485" s="103" t="str">
        <f t="shared" ca="1" si="510"/>
        <v/>
      </c>
      <c r="K485" s="103" t="str">
        <f t="shared" ca="1" si="510"/>
        <v/>
      </c>
      <c r="L485" s="103" t="str">
        <f t="shared" ca="1" si="510"/>
        <v/>
      </c>
      <c r="M485" s="103" t="str">
        <f t="shared" ca="1" si="510"/>
        <v/>
      </c>
      <c r="N485" s="103" t="str">
        <f t="shared" ca="1" si="510"/>
        <v/>
      </c>
      <c r="O485" s="103" t="str">
        <f t="shared" ca="1" si="510"/>
        <v/>
      </c>
      <c r="P485" s="103" t="str">
        <f t="shared" ca="1" si="510"/>
        <v/>
      </c>
      <c r="Q485" s="104" t="str">
        <f t="shared" ca="1" si="510"/>
        <v/>
      </c>
      <c r="R485" s="45"/>
      <c r="S485" s="89"/>
    </row>
    <row r="486" spans="1:28" ht="15">
      <c r="A486" s="180"/>
      <c r="B486" s="172"/>
      <c r="C486" s="42"/>
      <c r="D486" s="109" t="s">
        <v>10</v>
      </c>
      <c r="E486" s="201"/>
      <c r="F486" s="102"/>
      <c r="G486" s="102"/>
      <c r="H486" s="102"/>
      <c r="I486" s="102"/>
      <c r="J486" s="102"/>
      <c r="K486" s="102"/>
      <c r="L486" s="102"/>
      <c r="M486" s="102"/>
      <c r="N486" s="102"/>
      <c r="O486" s="102"/>
      <c r="P486" s="102"/>
      <c r="Q486" s="184"/>
      <c r="R486" s="45"/>
      <c r="S486" s="89"/>
    </row>
    <row r="487" spans="1:28">
      <c r="A487" s="180"/>
      <c r="B487" s="172"/>
      <c r="C487" s="42"/>
      <c r="D487" s="200"/>
      <c r="E487" s="211" t="s">
        <v>186</v>
      </c>
      <c r="F487" s="32">
        <f ca="1">F452+F457+F462+F467+F472+F477+F482</f>
        <v>0</v>
      </c>
      <c r="G487" s="33">
        <f t="shared" ref="G487:Q487" ca="1" si="511">G452+G457+G462+G467+G472+G477+G482</f>
        <v>0</v>
      </c>
      <c r="H487" s="33">
        <f t="shared" ca="1" si="511"/>
        <v>0</v>
      </c>
      <c r="I487" s="33">
        <f t="shared" ca="1" si="511"/>
        <v>0</v>
      </c>
      <c r="J487" s="33">
        <f t="shared" ca="1" si="511"/>
        <v>0</v>
      </c>
      <c r="K487" s="33">
        <f t="shared" ca="1" si="511"/>
        <v>0</v>
      </c>
      <c r="L487" s="33">
        <f t="shared" ca="1" si="511"/>
        <v>0</v>
      </c>
      <c r="M487" s="33">
        <f t="shared" ca="1" si="511"/>
        <v>0</v>
      </c>
      <c r="N487" s="33">
        <f t="shared" ca="1" si="511"/>
        <v>0</v>
      </c>
      <c r="O487" s="33">
        <f t="shared" ca="1" si="511"/>
        <v>0</v>
      </c>
      <c r="P487" s="33">
        <f t="shared" ca="1" si="511"/>
        <v>0</v>
      </c>
      <c r="Q487" s="92">
        <f t="shared" ca="1" si="511"/>
        <v>0</v>
      </c>
      <c r="R487" s="45"/>
      <c r="S487" s="89"/>
    </row>
    <row r="488" spans="1:28">
      <c r="A488" s="180"/>
      <c r="B488" s="172"/>
      <c r="C488" s="42"/>
      <c r="D488" s="200"/>
      <c r="E488" s="211" t="s">
        <v>258</v>
      </c>
      <c r="F488" s="34">
        <f ca="1">F453+F458+F463+F468+F473+F478+F483</f>
        <v>0</v>
      </c>
      <c r="G488" s="35">
        <f t="shared" ref="G488:Q488" ca="1" si="512">G453+G458+G463+G468+G473+G478+G483</f>
        <v>0</v>
      </c>
      <c r="H488" s="35">
        <f t="shared" ca="1" si="512"/>
        <v>0</v>
      </c>
      <c r="I488" s="35">
        <f t="shared" ca="1" si="512"/>
        <v>0</v>
      </c>
      <c r="J488" s="35">
        <f t="shared" ca="1" si="512"/>
        <v>0</v>
      </c>
      <c r="K488" s="35">
        <f t="shared" ca="1" si="512"/>
        <v>0</v>
      </c>
      <c r="L488" s="35">
        <f t="shared" ca="1" si="512"/>
        <v>0</v>
      </c>
      <c r="M488" s="35">
        <f t="shared" ca="1" si="512"/>
        <v>0</v>
      </c>
      <c r="N488" s="35">
        <f t="shared" ca="1" si="512"/>
        <v>0</v>
      </c>
      <c r="O488" s="35">
        <f t="shared" ca="1" si="512"/>
        <v>0</v>
      </c>
      <c r="P488" s="35">
        <f t="shared" ca="1" si="512"/>
        <v>0</v>
      </c>
      <c r="Q488" s="95">
        <f t="shared" ca="1" si="512"/>
        <v>0</v>
      </c>
      <c r="R488" s="45"/>
      <c r="S488" s="89"/>
    </row>
    <row r="489" spans="1:28">
      <c r="A489" s="180"/>
      <c r="B489" s="172"/>
      <c r="C489" s="96"/>
      <c r="D489" s="200"/>
      <c r="E489" s="211" t="s">
        <v>259</v>
      </c>
      <c r="F489" s="34">
        <f ca="1">F487-F488</f>
        <v>0</v>
      </c>
      <c r="G489" s="35">
        <f t="shared" ref="G489:P489" ca="1" si="513">G487-G488</f>
        <v>0</v>
      </c>
      <c r="H489" s="35">
        <f t="shared" ca="1" si="513"/>
        <v>0</v>
      </c>
      <c r="I489" s="35">
        <f t="shared" ca="1" si="513"/>
        <v>0</v>
      </c>
      <c r="J489" s="35">
        <f t="shared" ca="1" si="513"/>
        <v>0</v>
      </c>
      <c r="K489" s="35">
        <f t="shared" ca="1" si="513"/>
        <v>0</v>
      </c>
      <c r="L489" s="35">
        <f t="shared" ca="1" si="513"/>
        <v>0</v>
      </c>
      <c r="M489" s="35">
        <f t="shared" ca="1" si="513"/>
        <v>0</v>
      </c>
      <c r="N489" s="35">
        <f t="shared" ca="1" si="513"/>
        <v>0</v>
      </c>
      <c r="O489" s="35">
        <f t="shared" ca="1" si="513"/>
        <v>0</v>
      </c>
      <c r="P489" s="35">
        <f t="shared" ca="1" si="513"/>
        <v>0</v>
      </c>
      <c r="Q489" s="95">
        <f ca="1">SUM(F489:P489)</f>
        <v>0</v>
      </c>
      <c r="R489" s="97"/>
      <c r="S489" s="89"/>
    </row>
    <row r="490" spans="1:28">
      <c r="A490" s="180"/>
      <c r="B490" s="172"/>
      <c r="C490" s="42"/>
      <c r="D490" s="202"/>
      <c r="E490" s="212" t="s">
        <v>3</v>
      </c>
      <c r="F490" s="187" t="str">
        <f ca="1">IFERROR(F489/F488,"")</f>
        <v/>
      </c>
      <c r="G490" s="103" t="str">
        <f t="shared" ref="G490:Q490" ca="1" si="514">IFERROR(G489/G488,"")</f>
        <v/>
      </c>
      <c r="H490" s="103" t="str">
        <f t="shared" ca="1" si="514"/>
        <v/>
      </c>
      <c r="I490" s="103" t="str">
        <f t="shared" ca="1" si="514"/>
        <v/>
      </c>
      <c r="J490" s="103" t="str">
        <f t="shared" ca="1" si="514"/>
        <v/>
      </c>
      <c r="K490" s="103" t="str">
        <f t="shared" ca="1" si="514"/>
        <v/>
      </c>
      <c r="L490" s="103" t="str">
        <f t="shared" ca="1" si="514"/>
        <v/>
      </c>
      <c r="M490" s="103" t="str">
        <f t="shared" ca="1" si="514"/>
        <v/>
      </c>
      <c r="N490" s="103" t="str">
        <f t="shared" ca="1" si="514"/>
        <v/>
      </c>
      <c r="O490" s="103" t="str">
        <f t="shared" ca="1" si="514"/>
        <v/>
      </c>
      <c r="P490" s="103" t="str">
        <f t="shared" ca="1" si="514"/>
        <v/>
      </c>
      <c r="Q490" s="104" t="str">
        <f t="shared" ca="1" si="514"/>
        <v/>
      </c>
      <c r="R490" s="45"/>
      <c r="S490" s="89"/>
    </row>
    <row r="491" spans="1:28">
      <c r="A491" s="180"/>
      <c r="B491" s="172">
        <v>0</v>
      </c>
      <c r="C491" s="42"/>
      <c r="D491" s="14"/>
      <c r="E491" s="90"/>
      <c r="F491" s="90"/>
      <c r="G491" s="90"/>
      <c r="H491" s="90"/>
      <c r="I491" s="90"/>
      <c r="J491" s="90"/>
      <c r="K491" s="90"/>
      <c r="L491" s="90"/>
      <c r="M491" s="90"/>
      <c r="N491" s="90"/>
      <c r="O491" s="90"/>
      <c r="P491" s="90"/>
      <c r="Q491" s="93"/>
      <c r="R491" s="45"/>
      <c r="S491" s="89"/>
    </row>
    <row r="492" spans="1:28" ht="6.75" customHeight="1">
      <c r="A492" s="180"/>
      <c r="B492" s="172">
        <v>0</v>
      </c>
      <c r="C492" s="50"/>
      <c r="D492" s="51"/>
      <c r="E492" s="51"/>
      <c r="F492" s="51"/>
      <c r="G492" s="51"/>
      <c r="H492" s="51"/>
      <c r="I492" s="51"/>
      <c r="J492" s="51"/>
      <c r="K492" s="51"/>
      <c r="L492" s="51"/>
      <c r="M492" s="51"/>
      <c r="N492" s="51"/>
      <c r="O492" s="51"/>
      <c r="P492" s="51"/>
      <c r="Q492" s="51"/>
      <c r="R492" s="53"/>
      <c r="S492" s="89"/>
    </row>
    <row r="493" spans="1:28">
      <c r="A493" s="180"/>
      <c r="B493" s="172">
        <v>0</v>
      </c>
      <c r="C493" s="96"/>
      <c r="D493" s="90"/>
      <c r="E493" s="105"/>
      <c r="F493" s="106"/>
      <c r="G493" s="106"/>
      <c r="H493" s="106"/>
      <c r="I493" s="106"/>
      <c r="J493" s="106"/>
      <c r="K493" s="106"/>
      <c r="L493" s="106"/>
      <c r="M493" s="106"/>
      <c r="N493" s="106"/>
      <c r="O493" s="106"/>
      <c r="P493" s="106"/>
      <c r="Q493" s="106"/>
      <c r="R493" s="97"/>
      <c r="S493" s="89"/>
    </row>
    <row r="494" spans="1:28" ht="15">
      <c r="A494" s="180"/>
      <c r="B494" s="172">
        <v>0</v>
      </c>
      <c r="C494" s="42"/>
      <c r="D494" s="77" t="s">
        <v>267</v>
      </c>
      <c r="E494" s="79"/>
      <c r="F494" s="289">
        <f>INFO!$E$50</f>
        <v>0</v>
      </c>
      <c r="G494" s="290"/>
      <c r="H494" s="289">
        <f>INFO!$G$50</f>
        <v>0</v>
      </c>
      <c r="I494" s="291"/>
      <c r="J494" s="291"/>
      <c r="K494" s="291"/>
      <c r="L494" s="291"/>
      <c r="M494" s="291"/>
      <c r="N494" s="291"/>
      <c r="O494" s="291"/>
      <c r="P494" s="291"/>
      <c r="Q494" s="290"/>
      <c r="R494" s="45"/>
      <c r="S494" s="89"/>
      <c r="U494" s="55" t="s">
        <v>173</v>
      </c>
      <c r="V494" s="54" t="s">
        <v>323</v>
      </c>
      <c r="W494" s="2"/>
      <c r="X494" s="2"/>
      <c r="Y494" s="2"/>
      <c r="Z494" s="2"/>
      <c r="AA494" s="2"/>
      <c r="AB494" s="2"/>
    </row>
    <row r="495" spans="1:28" ht="15">
      <c r="A495" s="180"/>
      <c r="B495" s="172">
        <v>0</v>
      </c>
      <c r="C495" s="42"/>
      <c r="D495" s="77" t="s">
        <v>181</v>
      </c>
      <c r="E495" s="79"/>
      <c r="F495" s="85" t="s">
        <v>182</v>
      </c>
      <c r="G495" s="141">
        <f>INFO!$F$51</f>
        <v>0</v>
      </c>
      <c r="H495" s="85" t="s">
        <v>183</v>
      </c>
      <c r="I495" s="141">
        <f>INFO!$H$51</f>
        <v>0</v>
      </c>
      <c r="J495" s="86"/>
      <c r="K495" s="87"/>
      <c r="L495" s="87"/>
      <c r="M495" s="87"/>
      <c r="N495" s="87"/>
      <c r="O495" s="87"/>
      <c r="P495" s="87"/>
      <c r="Q495" s="88"/>
      <c r="R495" s="45"/>
      <c r="S495" s="89"/>
    </row>
    <row r="496" spans="1:28" ht="15">
      <c r="A496" s="180"/>
      <c r="B496" s="172">
        <v>0</v>
      </c>
      <c r="C496" s="42"/>
      <c r="D496" s="195" t="s">
        <v>334</v>
      </c>
      <c r="E496" s="195"/>
      <c r="F496" s="195"/>
      <c r="G496" s="195"/>
      <c r="H496" s="195"/>
      <c r="I496" s="195"/>
      <c r="J496" s="195"/>
      <c r="K496" s="195"/>
      <c r="L496" s="195"/>
      <c r="M496" s="195"/>
      <c r="N496" s="195"/>
      <c r="O496" s="195"/>
      <c r="P496" s="195"/>
      <c r="Q496" s="196"/>
      <c r="R496" s="45"/>
      <c r="S496" s="89"/>
    </row>
    <row r="497" spans="1:19" ht="15">
      <c r="A497" s="180"/>
      <c r="B497" s="172">
        <v>0</v>
      </c>
      <c r="C497" s="42"/>
      <c r="D497" s="204" t="s">
        <v>254</v>
      </c>
      <c r="E497" s="204"/>
      <c r="F497" s="195"/>
      <c r="G497" s="195"/>
      <c r="H497" s="195"/>
      <c r="I497" s="195"/>
      <c r="J497" s="195"/>
      <c r="K497" s="195"/>
      <c r="L497" s="195"/>
      <c r="M497" s="195"/>
      <c r="N497" s="195"/>
      <c r="O497" s="195"/>
      <c r="P497" s="195"/>
      <c r="Q497" s="196"/>
      <c r="R497" s="45"/>
      <c r="S497" s="89"/>
    </row>
    <row r="498" spans="1:19" ht="15">
      <c r="A498" s="176"/>
      <c r="B498" s="107"/>
      <c r="C498" s="42"/>
      <c r="D498" s="14"/>
      <c r="E498" s="31"/>
      <c r="F498" s="28">
        <v>2018</v>
      </c>
      <c r="G498" s="28">
        <f>F498+1</f>
        <v>2019</v>
      </c>
      <c r="H498" s="28">
        <f>G498+1</f>
        <v>2020</v>
      </c>
      <c r="I498" s="28">
        <f>H498+1</f>
        <v>2021</v>
      </c>
      <c r="J498" s="28">
        <f>I498+1</f>
        <v>2022</v>
      </c>
      <c r="K498" s="28">
        <f t="shared" ref="K498" si="515">J498+1</f>
        <v>2023</v>
      </c>
      <c r="L498" s="28">
        <f t="shared" ref="L498" si="516">K498+1</f>
        <v>2024</v>
      </c>
      <c r="M498" s="28">
        <f t="shared" ref="M498" si="517">L498+1</f>
        <v>2025</v>
      </c>
      <c r="N498" s="28">
        <f t="shared" ref="N498" si="518">M498+1</f>
        <v>2026</v>
      </c>
      <c r="O498" s="28">
        <f t="shared" ref="O498" si="519">N498+1</f>
        <v>2027</v>
      </c>
      <c r="P498" s="112" t="s">
        <v>328</v>
      </c>
      <c r="Q498" s="91" t="s">
        <v>255</v>
      </c>
      <c r="R498" s="45"/>
      <c r="S498" s="89"/>
    </row>
    <row r="499" spans="1:19" ht="15">
      <c r="A499" s="176"/>
      <c r="B499" s="107"/>
      <c r="C499" s="42"/>
      <c r="D499" s="203" t="s">
        <v>211</v>
      </c>
      <c r="E499" s="199"/>
      <c r="F499" s="101"/>
      <c r="G499" s="101"/>
      <c r="H499" s="101"/>
      <c r="I499" s="101"/>
      <c r="J499" s="101"/>
      <c r="K499" s="101"/>
      <c r="L499" s="101"/>
      <c r="M499" s="101"/>
      <c r="N499" s="101"/>
      <c r="O499" s="101"/>
      <c r="P499" s="101"/>
      <c r="Q499" s="183"/>
      <c r="R499" s="45"/>
      <c r="S499" s="89"/>
    </row>
    <row r="500" spans="1:19">
      <c r="A500" s="178">
        <f>A452+17</f>
        <v>153</v>
      </c>
      <c r="B500" s="170"/>
      <c r="C500" s="42"/>
      <c r="D500" s="200"/>
      <c r="E500" s="211" t="s">
        <v>186</v>
      </c>
      <c r="F500" s="185">
        <f ca="1">OFFSET('P&amp;L IFRS 17'!E$36,$A500,0)</f>
        <v>0</v>
      </c>
      <c r="G500" s="158">
        <f ca="1">OFFSET('P&amp;L IFRS 17'!F$36,$A500,0)</f>
        <v>0</v>
      </c>
      <c r="H500" s="158">
        <f ca="1">OFFSET('P&amp;L IFRS 17'!G$36,$A500,0)</f>
        <v>0</v>
      </c>
      <c r="I500" s="158">
        <f ca="1">OFFSET('P&amp;L IFRS 17'!H$36,$A500,0)</f>
        <v>0</v>
      </c>
      <c r="J500" s="158">
        <f ca="1">OFFSET('P&amp;L IFRS 17'!I$36,$A500,0)</f>
        <v>0</v>
      </c>
      <c r="K500" s="158">
        <f ca="1">OFFSET('P&amp;L IFRS 17'!J$36,$A500,0)</f>
        <v>0</v>
      </c>
      <c r="L500" s="158">
        <f ca="1">OFFSET('P&amp;L IFRS 17'!K$36,$A500,0)</f>
        <v>0</v>
      </c>
      <c r="M500" s="158">
        <f ca="1">OFFSET('P&amp;L IFRS 17'!L$36,$A500,0)</f>
        <v>0</v>
      </c>
      <c r="N500" s="158">
        <f ca="1">OFFSET('P&amp;L IFRS 17'!M$36,$A500,0)</f>
        <v>0</v>
      </c>
      <c r="O500" s="158">
        <f ca="1">OFFSET('P&amp;L IFRS 17'!N$36,$A500,0)</f>
        <v>0</v>
      </c>
      <c r="P500" s="158">
        <f ca="1">OFFSET('P&amp;L IFRS 17'!O$36,$A500,0)</f>
        <v>0</v>
      </c>
      <c r="Q500" s="92">
        <f ca="1">OFFSET('P&amp;L IFRS 17'!P$36,$A500,0)</f>
        <v>0</v>
      </c>
      <c r="R500" s="45"/>
      <c r="S500" s="89"/>
    </row>
    <row r="501" spans="1:19">
      <c r="A501" s="178">
        <f>A453+31</f>
        <v>279</v>
      </c>
      <c r="B501" s="170"/>
      <c r="C501" s="42"/>
      <c r="D501" s="200"/>
      <c r="E501" s="211" t="s">
        <v>258</v>
      </c>
      <c r="F501" s="186">
        <f ca="1">OFFSET('P&amp;L IFRS 4'!F$50,$A501,0)+OFFSET('P&amp;L IFRS 4'!F$53,$A501,0)</f>
        <v>0</v>
      </c>
      <c r="G501" s="156">
        <f ca="1">OFFSET('P&amp;L IFRS 4'!G$50,$A501,0)+OFFSET('P&amp;L IFRS 4'!G$53,$A501,0)</f>
        <v>0</v>
      </c>
      <c r="H501" s="156">
        <f ca="1">OFFSET('P&amp;L IFRS 4'!H$50,$A501,0)+OFFSET('P&amp;L IFRS 4'!H$53,$A501,0)</f>
        <v>0</v>
      </c>
      <c r="I501" s="156">
        <f ca="1">OFFSET('P&amp;L IFRS 4'!I$50,$A501,0)+OFFSET('P&amp;L IFRS 4'!I$53,$A501,0)</f>
        <v>0</v>
      </c>
      <c r="J501" s="156">
        <f ca="1">OFFSET('P&amp;L IFRS 4'!J$50,$A501,0)+OFFSET('P&amp;L IFRS 4'!J$53,$A501,0)</f>
        <v>0</v>
      </c>
      <c r="K501" s="156">
        <f ca="1">OFFSET('P&amp;L IFRS 4'!K$50,$A501,0)+OFFSET('P&amp;L IFRS 4'!K$53,$A501,0)</f>
        <v>0</v>
      </c>
      <c r="L501" s="156">
        <f ca="1">OFFSET('P&amp;L IFRS 4'!L$50,$A501,0)+OFFSET('P&amp;L IFRS 4'!L$53,$A501,0)</f>
        <v>0</v>
      </c>
      <c r="M501" s="156">
        <f ca="1">OFFSET('P&amp;L IFRS 4'!M$50,$A501,0)+OFFSET('P&amp;L IFRS 4'!M$53,$A501,0)</f>
        <v>0</v>
      </c>
      <c r="N501" s="156">
        <f ca="1">OFFSET('P&amp;L IFRS 4'!N$50,$A501,0)+OFFSET('P&amp;L IFRS 4'!N$53,$A501,0)</f>
        <v>0</v>
      </c>
      <c r="O501" s="156">
        <f ca="1">OFFSET('P&amp;L IFRS 4'!O$50,$A501,0)+OFFSET('P&amp;L IFRS 4'!O$53,$A501,0)</f>
        <v>0</v>
      </c>
      <c r="P501" s="156">
        <f ca="1">OFFSET('P&amp;L IFRS 4'!P$50,$A501,0)+OFFSET('P&amp;L IFRS 4'!P$53,$A501,0)</f>
        <v>0</v>
      </c>
      <c r="Q501" s="95">
        <f ca="1">OFFSET('P&amp;L IFRS 4'!Q$50,$A501,0)+OFFSET('P&amp;L IFRS 4'!Q$53,$A501,0)</f>
        <v>0</v>
      </c>
      <c r="R501" s="45"/>
      <c r="S501" s="89"/>
    </row>
    <row r="502" spans="1:19">
      <c r="A502" s="178"/>
      <c r="B502" s="170"/>
      <c r="C502" s="42"/>
      <c r="D502" s="200"/>
      <c r="E502" s="211" t="s">
        <v>259</v>
      </c>
      <c r="F502" s="34">
        <f ca="1">F500-F501</f>
        <v>0</v>
      </c>
      <c r="G502" s="35">
        <f t="shared" ref="G502:P502" ca="1" si="520">G500-G501</f>
        <v>0</v>
      </c>
      <c r="H502" s="35">
        <f t="shared" ca="1" si="520"/>
        <v>0</v>
      </c>
      <c r="I502" s="35">
        <f t="shared" ca="1" si="520"/>
        <v>0</v>
      </c>
      <c r="J502" s="35">
        <f t="shared" ca="1" si="520"/>
        <v>0</v>
      </c>
      <c r="K502" s="35">
        <f t="shared" ca="1" si="520"/>
        <v>0</v>
      </c>
      <c r="L502" s="35">
        <f t="shared" ca="1" si="520"/>
        <v>0</v>
      </c>
      <c r="M502" s="35">
        <f t="shared" ca="1" si="520"/>
        <v>0</v>
      </c>
      <c r="N502" s="35">
        <f t="shared" ca="1" si="520"/>
        <v>0</v>
      </c>
      <c r="O502" s="35">
        <f t="shared" ca="1" si="520"/>
        <v>0</v>
      </c>
      <c r="P502" s="35">
        <f t="shared" ca="1" si="520"/>
        <v>0</v>
      </c>
      <c r="Q502" s="95">
        <f ca="1">SUM(F502:P502)</f>
        <v>0</v>
      </c>
      <c r="R502" s="45"/>
      <c r="S502" s="89"/>
    </row>
    <row r="503" spans="1:19">
      <c r="A503" s="178"/>
      <c r="B503" s="170"/>
      <c r="C503" s="42"/>
      <c r="D503" s="200"/>
      <c r="E503" s="211" t="s">
        <v>3</v>
      </c>
      <c r="F503" s="187" t="str">
        <f ca="1">IFERROR(F502/F501,"")</f>
        <v/>
      </c>
      <c r="G503" s="103" t="str">
        <f t="shared" ref="G503:Q503" ca="1" si="521">IFERROR(G502/G501,"")</f>
        <v/>
      </c>
      <c r="H503" s="103" t="str">
        <f t="shared" ca="1" si="521"/>
        <v/>
      </c>
      <c r="I503" s="103" t="str">
        <f t="shared" ca="1" si="521"/>
        <v/>
      </c>
      <c r="J503" s="103" t="str">
        <f t="shared" ca="1" si="521"/>
        <v/>
      </c>
      <c r="K503" s="103" t="str">
        <f t="shared" ca="1" si="521"/>
        <v/>
      </c>
      <c r="L503" s="103" t="str">
        <f t="shared" ca="1" si="521"/>
        <v/>
      </c>
      <c r="M503" s="103" t="str">
        <f t="shared" ca="1" si="521"/>
        <v/>
      </c>
      <c r="N503" s="103" t="str">
        <f t="shared" ca="1" si="521"/>
        <v/>
      </c>
      <c r="O503" s="103" t="str">
        <f t="shared" ca="1" si="521"/>
        <v/>
      </c>
      <c r="P503" s="103" t="str">
        <f t="shared" ca="1" si="521"/>
        <v/>
      </c>
      <c r="Q503" s="104" t="str">
        <f t="shared" ca="1" si="521"/>
        <v/>
      </c>
      <c r="R503" s="45"/>
      <c r="S503" s="89"/>
    </row>
    <row r="504" spans="1:19" ht="15">
      <c r="A504" s="178"/>
      <c r="B504" s="170"/>
      <c r="C504" s="42"/>
      <c r="D504" s="109" t="s">
        <v>214</v>
      </c>
      <c r="E504" s="201"/>
      <c r="F504" s="102"/>
      <c r="G504" s="102"/>
      <c r="H504" s="102"/>
      <c r="I504" s="102"/>
      <c r="J504" s="102"/>
      <c r="K504" s="102"/>
      <c r="L504" s="102"/>
      <c r="M504" s="102"/>
      <c r="N504" s="102"/>
      <c r="O504" s="102"/>
      <c r="P504" s="102"/>
      <c r="Q504" s="184"/>
      <c r="R504" s="45"/>
      <c r="S504" s="89"/>
    </row>
    <row r="505" spans="1:19">
      <c r="A505" s="179">
        <f>A500</f>
        <v>153</v>
      </c>
      <c r="B505" s="171"/>
      <c r="C505" s="42"/>
      <c r="D505" s="200"/>
      <c r="E505" s="211" t="s">
        <v>186</v>
      </c>
      <c r="F505" s="185">
        <f ca="1">OFFSET('P&amp;L IFRS 17'!E$37,$A505,0)</f>
        <v>0</v>
      </c>
      <c r="G505" s="158">
        <f ca="1">OFFSET('P&amp;L IFRS 17'!F$37,$A505,0)</f>
        <v>0</v>
      </c>
      <c r="H505" s="158">
        <f ca="1">OFFSET('P&amp;L IFRS 17'!G$37,$A505,0)</f>
        <v>0</v>
      </c>
      <c r="I505" s="158">
        <f ca="1">OFFSET('P&amp;L IFRS 17'!H$37,$A505,0)</f>
        <v>0</v>
      </c>
      <c r="J505" s="158">
        <f ca="1">OFFSET('P&amp;L IFRS 17'!I$37,$A505,0)</f>
        <v>0</v>
      </c>
      <c r="K505" s="158">
        <f ca="1">OFFSET('P&amp;L IFRS 17'!J$37,$A505,0)</f>
        <v>0</v>
      </c>
      <c r="L505" s="158">
        <f ca="1">OFFSET('P&amp;L IFRS 17'!K$37,$A505,0)</f>
        <v>0</v>
      </c>
      <c r="M505" s="158">
        <f ca="1">OFFSET('P&amp;L IFRS 17'!L$37,$A505,0)</f>
        <v>0</v>
      </c>
      <c r="N505" s="158">
        <f ca="1">OFFSET('P&amp;L IFRS 17'!M$37,$A505,0)</f>
        <v>0</v>
      </c>
      <c r="O505" s="158">
        <f ca="1">OFFSET('P&amp;L IFRS 17'!N$37,$A505,0)</f>
        <v>0</v>
      </c>
      <c r="P505" s="158">
        <f ca="1">OFFSET('P&amp;L IFRS 17'!O$37,$A505,0)</f>
        <v>0</v>
      </c>
      <c r="Q505" s="92">
        <f ca="1">OFFSET('P&amp;L IFRS 17'!P$37,$A505,0)</f>
        <v>0</v>
      </c>
      <c r="R505" s="45"/>
      <c r="S505" s="89"/>
    </row>
    <row r="506" spans="1:19">
      <c r="A506" s="179">
        <f>A501</f>
        <v>279</v>
      </c>
      <c r="B506" s="171"/>
      <c r="C506" s="42"/>
      <c r="D506" s="200"/>
      <c r="E506" s="211" t="s">
        <v>258</v>
      </c>
      <c r="F506" s="186">
        <f ca="1">OFFSET('P&amp;L IFRS 4'!F$56,$A506,0)+OFFSET('P&amp;L IFRS 4'!F$59,$A506,0)+OFFSET('P&amp;L IFRS 4'!F$62,$A506,0)+OFFSET('P&amp;L IFRS 4'!F$64,$A506,0)</f>
        <v>0</v>
      </c>
      <c r="G506" s="156">
        <f ca="1">OFFSET('P&amp;L IFRS 4'!G$56,$A506,0)+OFFSET('P&amp;L IFRS 4'!G$59,$A506,0)+OFFSET('P&amp;L IFRS 4'!G$62,$A506,0)+OFFSET('P&amp;L IFRS 4'!G$64,$A506,0)</f>
        <v>0</v>
      </c>
      <c r="H506" s="156">
        <f ca="1">OFFSET('P&amp;L IFRS 4'!H$56,$A506,0)+OFFSET('P&amp;L IFRS 4'!H$59,$A506,0)+OFFSET('P&amp;L IFRS 4'!H$62,$A506,0)+OFFSET('P&amp;L IFRS 4'!H$64,$A506,0)</f>
        <v>0</v>
      </c>
      <c r="I506" s="156">
        <f ca="1">OFFSET('P&amp;L IFRS 4'!I$56,$A506,0)+OFFSET('P&amp;L IFRS 4'!I$59,$A506,0)+OFFSET('P&amp;L IFRS 4'!I$62,$A506,0)+OFFSET('P&amp;L IFRS 4'!I$64,$A506,0)</f>
        <v>0</v>
      </c>
      <c r="J506" s="156">
        <f ca="1">OFFSET('P&amp;L IFRS 4'!J$56,$A506,0)+OFFSET('P&amp;L IFRS 4'!J$59,$A506,0)+OFFSET('P&amp;L IFRS 4'!J$62,$A506,0)+OFFSET('P&amp;L IFRS 4'!J$64,$A506,0)</f>
        <v>0</v>
      </c>
      <c r="K506" s="156">
        <f ca="1">OFFSET('P&amp;L IFRS 4'!K$56,$A506,0)+OFFSET('P&amp;L IFRS 4'!K$59,$A506,0)+OFFSET('P&amp;L IFRS 4'!K$62,$A506,0)+OFFSET('P&amp;L IFRS 4'!K$64,$A506,0)</f>
        <v>0</v>
      </c>
      <c r="L506" s="156">
        <f ca="1">OFFSET('P&amp;L IFRS 4'!L$56,$A506,0)+OFFSET('P&amp;L IFRS 4'!L$59,$A506,0)+OFFSET('P&amp;L IFRS 4'!L$62,$A506,0)+OFFSET('P&amp;L IFRS 4'!L$64,$A506,0)</f>
        <v>0</v>
      </c>
      <c r="M506" s="156">
        <f ca="1">OFFSET('P&amp;L IFRS 4'!M$56,$A506,0)+OFFSET('P&amp;L IFRS 4'!M$59,$A506,0)+OFFSET('P&amp;L IFRS 4'!M$62,$A506,0)+OFFSET('P&amp;L IFRS 4'!M$64,$A506,0)</f>
        <v>0</v>
      </c>
      <c r="N506" s="156">
        <f ca="1">OFFSET('P&amp;L IFRS 4'!N$56,$A506,0)+OFFSET('P&amp;L IFRS 4'!N$59,$A506,0)+OFFSET('P&amp;L IFRS 4'!N$62,$A506,0)+OFFSET('P&amp;L IFRS 4'!N$64,$A506,0)</f>
        <v>0</v>
      </c>
      <c r="O506" s="156">
        <f ca="1">OFFSET('P&amp;L IFRS 4'!O$56,$A506,0)+OFFSET('P&amp;L IFRS 4'!O$59,$A506,0)+OFFSET('P&amp;L IFRS 4'!O$62,$A506,0)+OFFSET('P&amp;L IFRS 4'!O$64,$A506,0)</f>
        <v>0</v>
      </c>
      <c r="P506" s="156">
        <f ca="1">OFFSET('P&amp;L IFRS 4'!P$56,$A506,0)+OFFSET('P&amp;L IFRS 4'!P$59,$A506,0)+OFFSET('P&amp;L IFRS 4'!P$62,$A506,0)+OFFSET('P&amp;L IFRS 4'!P$64,$A506,0)</f>
        <v>0</v>
      </c>
      <c r="Q506" s="95">
        <f ca="1">OFFSET('P&amp;L IFRS 4'!Q$56,$A506,0)+OFFSET('P&amp;L IFRS 4'!Q$59,$A506,0)+OFFSET('P&amp;L IFRS 4'!Q$62,$A506,0)+OFFSET('P&amp;L IFRS 4'!Q$64,$A506,0)</f>
        <v>0</v>
      </c>
      <c r="R506" s="45"/>
      <c r="S506" s="89"/>
    </row>
    <row r="507" spans="1:19">
      <c r="A507" s="180"/>
      <c r="B507" s="172"/>
      <c r="C507" s="42"/>
      <c r="D507" s="200"/>
      <c r="E507" s="211" t="s">
        <v>259</v>
      </c>
      <c r="F507" s="34">
        <f ca="1">F505-F506</f>
        <v>0</v>
      </c>
      <c r="G507" s="35">
        <f t="shared" ref="G507:P507" ca="1" si="522">G505-G506</f>
        <v>0</v>
      </c>
      <c r="H507" s="35">
        <f t="shared" ca="1" si="522"/>
        <v>0</v>
      </c>
      <c r="I507" s="35">
        <f t="shared" ca="1" si="522"/>
        <v>0</v>
      </c>
      <c r="J507" s="35">
        <f t="shared" ca="1" si="522"/>
        <v>0</v>
      </c>
      <c r="K507" s="35">
        <f t="shared" ca="1" si="522"/>
        <v>0</v>
      </c>
      <c r="L507" s="35">
        <f t="shared" ca="1" si="522"/>
        <v>0</v>
      </c>
      <c r="M507" s="35">
        <f t="shared" ca="1" si="522"/>
        <v>0</v>
      </c>
      <c r="N507" s="35">
        <f t="shared" ca="1" si="522"/>
        <v>0</v>
      </c>
      <c r="O507" s="35">
        <f t="shared" ca="1" si="522"/>
        <v>0</v>
      </c>
      <c r="P507" s="35">
        <f t="shared" ca="1" si="522"/>
        <v>0</v>
      </c>
      <c r="Q507" s="95">
        <f ca="1">SUM(F507:P507)</f>
        <v>0</v>
      </c>
      <c r="R507" s="45"/>
      <c r="S507" s="89"/>
    </row>
    <row r="508" spans="1:19">
      <c r="A508" s="180"/>
      <c r="B508" s="172"/>
      <c r="C508" s="42"/>
      <c r="D508" s="200"/>
      <c r="E508" s="211" t="s">
        <v>3</v>
      </c>
      <c r="F508" s="187" t="str">
        <f ca="1">IFERROR(F507/F506,"")</f>
        <v/>
      </c>
      <c r="G508" s="103" t="str">
        <f t="shared" ref="G508:Q508" ca="1" si="523">IFERROR(G507/G506,"")</f>
        <v/>
      </c>
      <c r="H508" s="103" t="str">
        <f t="shared" ca="1" si="523"/>
        <v/>
      </c>
      <c r="I508" s="103" t="str">
        <f t="shared" ca="1" si="523"/>
        <v/>
      </c>
      <c r="J508" s="103" t="str">
        <f t="shared" ca="1" si="523"/>
        <v/>
      </c>
      <c r="K508" s="103" t="str">
        <f t="shared" ca="1" si="523"/>
        <v/>
      </c>
      <c r="L508" s="103" t="str">
        <f t="shared" ca="1" si="523"/>
        <v/>
      </c>
      <c r="M508" s="103" t="str">
        <f t="shared" ca="1" si="523"/>
        <v/>
      </c>
      <c r="N508" s="103" t="str">
        <f t="shared" ca="1" si="523"/>
        <v/>
      </c>
      <c r="O508" s="103" t="str">
        <f t="shared" ca="1" si="523"/>
        <v/>
      </c>
      <c r="P508" s="103" t="str">
        <f t="shared" ca="1" si="523"/>
        <v/>
      </c>
      <c r="Q508" s="104" t="str">
        <f t="shared" ca="1" si="523"/>
        <v/>
      </c>
      <c r="R508" s="45"/>
      <c r="S508" s="89"/>
    </row>
    <row r="509" spans="1:19" ht="15">
      <c r="A509" s="180"/>
      <c r="B509" s="172"/>
      <c r="C509" s="42"/>
      <c r="D509" s="109" t="s">
        <v>217</v>
      </c>
      <c r="E509" s="201"/>
      <c r="F509" s="102"/>
      <c r="G509" s="102"/>
      <c r="H509" s="102"/>
      <c r="I509" s="102"/>
      <c r="J509" s="102"/>
      <c r="K509" s="102"/>
      <c r="L509" s="102"/>
      <c r="M509" s="102"/>
      <c r="N509" s="102"/>
      <c r="O509" s="102"/>
      <c r="P509" s="102"/>
      <c r="Q509" s="184"/>
      <c r="R509" s="45"/>
      <c r="S509" s="89"/>
    </row>
    <row r="510" spans="1:19">
      <c r="A510" s="179">
        <f>A505</f>
        <v>153</v>
      </c>
      <c r="B510" s="171"/>
      <c r="C510" s="42"/>
      <c r="D510" s="200"/>
      <c r="E510" s="211" t="s">
        <v>186</v>
      </c>
      <c r="F510" s="185">
        <f ca="1">OFFSET('P&amp;L IFRS 17'!E$38,$A510,0)</f>
        <v>0</v>
      </c>
      <c r="G510" s="158">
        <f ca="1">OFFSET('P&amp;L IFRS 17'!F$38,$A510,0)</f>
        <v>0</v>
      </c>
      <c r="H510" s="158">
        <f ca="1">OFFSET('P&amp;L IFRS 17'!G$38,$A510,0)</f>
        <v>0</v>
      </c>
      <c r="I510" s="158">
        <f ca="1">OFFSET('P&amp;L IFRS 17'!H$38,$A510,0)</f>
        <v>0</v>
      </c>
      <c r="J510" s="158">
        <f ca="1">OFFSET('P&amp;L IFRS 17'!I$38,$A510,0)</f>
        <v>0</v>
      </c>
      <c r="K510" s="158">
        <f ca="1">OFFSET('P&amp;L IFRS 17'!J$38,$A510,0)</f>
        <v>0</v>
      </c>
      <c r="L510" s="158">
        <f ca="1">OFFSET('P&amp;L IFRS 17'!K$38,$A510,0)</f>
        <v>0</v>
      </c>
      <c r="M510" s="158">
        <f ca="1">OFFSET('P&amp;L IFRS 17'!L$38,$A510,0)</f>
        <v>0</v>
      </c>
      <c r="N510" s="158">
        <f ca="1">OFFSET('P&amp;L IFRS 17'!M$38,$A510,0)</f>
        <v>0</v>
      </c>
      <c r="O510" s="158">
        <f ca="1">OFFSET('P&amp;L IFRS 17'!N$38,$A510,0)</f>
        <v>0</v>
      </c>
      <c r="P510" s="158">
        <f ca="1">OFFSET('P&amp;L IFRS 17'!O$38,$A510,0)</f>
        <v>0</v>
      </c>
      <c r="Q510" s="92">
        <f ca="1">OFFSET('P&amp;L IFRS 17'!P$38,$A510,0)</f>
        <v>0</v>
      </c>
      <c r="R510" s="45"/>
      <c r="S510" s="89"/>
    </row>
    <row r="511" spans="1:19">
      <c r="A511" s="179">
        <f>A506</f>
        <v>279</v>
      </c>
      <c r="B511" s="171"/>
      <c r="C511" s="42"/>
      <c r="D511" s="200"/>
      <c r="E511" s="211" t="s">
        <v>258</v>
      </c>
      <c r="F511" s="186">
        <f ca="1">OFFSET('P&amp;L IFRS 4'!F$51,$A511,0)+OFFSET('P&amp;L IFRS 4'!F$54,$A511,0)+OFFSET('P&amp;L IFRS 4'!F$57,$A511,0)+OFFSET('P&amp;L IFRS 4'!F$60,$A511,0)+OFFSET('P&amp;L IFRS 4'!F$63,$A511,0)</f>
        <v>0</v>
      </c>
      <c r="G511" s="156">
        <f ca="1">OFFSET('P&amp;L IFRS 4'!G$51,$A511,0)+OFFSET('P&amp;L IFRS 4'!G$54,$A511,0)+OFFSET('P&amp;L IFRS 4'!G$57,$A511,0)+OFFSET('P&amp;L IFRS 4'!G$60,$A511,0)+OFFSET('P&amp;L IFRS 4'!G$63,$A511,0)</f>
        <v>0</v>
      </c>
      <c r="H511" s="156">
        <f ca="1">OFFSET('P&amp;L IFRS 4'!H$51,$A511,0)+OFFSET('P&amp;L IFRS 4'!H$54,$A511,0)+OFFSET('P&amp;L IFRS 4'!H$57,$A511,0)+OFFSET('P&amp;L IFRS 4'!H$60,$A511,0)+OFFSET('P&amp;L IFRS 4'!H$63,$A511,0)</f>
        <v>0</v>
      </c>
      <c r="I511" s="156">
        <f ca="1">OFFSET('P&amp;L IFRS 4'!I$51,$A511,0)+OFFSET('P&amp;L IFRS 4'!I$54,$A511,0)+OFFSET('P&amp;L IFRS 4'!I$57,$A511,0)+OFFSET('P&amp;L IFRS 4'!I$60,$A511,0)+OFFSET('P&amp;L IFRS 4'!I$63,$A511,0)</f>
        <v>0</v>
      </c>
      <c r="J511" s="156">
        <f ca="1">OFFSET('P&amp;L IFRS 4'!J$51,$A511,0)+OFFSET('P&amp;L IFRS 4'!J$54,$A511,0)+OFFSET('P&amp;L IFRS 4'!J$57,$A511,0)+OFFSET('P&amp;L IFRS 4'!J$60,$A511,0)+OFFSET('P&amp;L IFRS 4'!J$63,$A511,0)</f>
        <v>0</v>
      </c>
      <c r="K511" s="156">
        <f ca="1">OFFSET('P&amp;L IFRS 4'!K$51,$A511,0)+OFFSET('P&amp;L IFRS 4'!K$54,$A511,0)+OFFSET('P&amp;L IFRS 4'!K$57,$A511,0)+OFFSET('P&amp;L IFRS 4'!K$60,$A511,0)+OFFSET('P&amp;L IFRS 4'!K$63,$A511,0)</f>
        <v>0</v>
      </c>
      <c r="L511" s="156">
        <f ca="1">OFFSET('P&amp;L IFRS 4'!L$51,$A511,0)+OFFSET('P&amp;L IFRS 4'!L$54,$A511,0)+OFFSET('P&amp;L IFRS 4'!L$57,$A511,0)+OFFSET('P&amp;L IFRS 4'!L$60,$A511,0)+OFFSET('P&amp;L IFRS 4'!L$63,$A511,0)</f>
        <v>0</v>
      </c>
      <c r="M511" s="156">
        <f ca="1">OFFSET('P&amp;L IFRS 4'!M$51,$A511,0)+OFFSET('P&amp;L IFRS 4'!M$54,$A511,0)+OFFSET('P&amp;L IFRS 4'!M$57,$A511,0)+OFFSET('P&amp;L IFRS 4'!M$60,$A511,0)+OFFSET('P&amp;L IFRS 4'!M$63,$A511,0)</f>
        <v>0</v>
      </c>
      <c r="N511" s="156">
        <f ca="1">OFFSET('P&amp;L IFRS 4'!N$51,$A511,0)+OFFSET('P&amp;L IFRS 4'!N$54,$A511,0)+OFFSET('P&amp;L IFRS 4'!N$57,$A511,0)+OFFSET('P&amp;L IFRS 4'!N$60,$A511,0)+OFFSET('P&amp;L IFRS 4'!N$63,$A511,0)</f>
        <v>0</v>
      </c>
      <c r="O511" s="156">
        <f ca="1">OFFSET('P&amp;L IFRS 4'!O$51,$A511,0)+OFFSET('P&amp;L IFRS 4'!O$54,$A511,0)+OFFSET('P&amp;L IFRS 4'!O$57,$A511,0)+OFFSET('P&amp;L IFRS 4'!O$60,$A511,0)+OFFSET('P&amp;L IFRS 4'!O$63,$A511,0)</f>
        <v>0</v>
      </c>
      <c r="P511" s="156">
        <f ca="1">OFFSET('P&amp;L IFRS 4'!P$51,$A511,0)+OFFSET('P&amp;L IFRS 4'!P$54,$A511,0)+OFFSET('P&amp;L IFRS 4'!P$57,$A511,0)+OFFSET('P&amp;L IFRS 4'!P$60,$A511,0)+OFFSET('P&amp;L IFRS 4'!P$63,$A511,0)</f>
        <v>0</v>
      </c>
      <c r="Q511" s="95">
        <f ca="1">OFFSET('P&amp;L IFRS 4'!Q$51,$A511,0)+OFFSET('P&amp;L IFRS 4'!Q$54,$A511,0)+OFFSET('P&amp;L IFRS 4'!Q$57,$A511,0)+OFFSET('P&amp;L IFRS 4'!Q$60,$A511,0)+OFFSET('P&amp;L IFRS 4'!Q$63,$A511,0)</f>
        <v>0</v>
      </c>
      <c r="R511" s="45"/>
      <c r="S511" s="89"/>
    </row>
    <row r="512" spans="1:19">
      <c r="A512" s="180"/>
      <c r="B512" s="172"/>
      <c r="C512" s="42"/>
      <c r="D512" s="200"/>
      <c r="E512" s="211" t="s">
        <v>259</v>
      </c>
      <c r="F512" s="34">
        <f ca="1">F510-F511</f>
        <v>0</v>
      </c>
      <c r="G512" s="35">
        <f t="shared" ref="G512:P512" ca="1" si="524">G510-G511</f>
        <v>0</v>
      </c>
      <c r="H512" s="35">
        <f t="shared" ca="1" si="524"/>
        <v>0</v>
      </c>
      <c r="I512" s="35">
        <f t="shared" ca="1" si="524"/>
        <v>0</v>
      </c>
      <c r="J512" s="35">
        <f t="shared" ca="1" si="524"/>
        <v>0</v>
      </c>
      <c r="K512" s="35">
        <f t="shared" ca="1" si="524"/>
        <v>0</v>
      </c>
      <c r="L512" s="35">
        <f t="shared" ca="1" si="524"/>
        <v>0</v>
      </c>
      <c r="M512" s="35">
        <f t="shared" ca="1" si="524"/>
        <v>0</v>
      </c>
      <c r="N512" s="35">
        <f t="shared" ca="1" si="524"/>
        <v>0</v>
      </c>
      <c r="O512" s="35">
        <f t="shared" ca="1" si="524"/>
        <v>0</v>
      </c>
      <c r="P512" s="35">
        <f t="shared" ca="1" si="524"/>
        <v>0</v>
      </c>
      <c r="Q512" s="95">
        <f ca="1">SUM(F512:P512)</f>
        <v>0</v>
      </c>
      <c r="R512" s="45"/>
      <c r="S512" s="89"/>
    </row>
    <row r="513" spans="1:19">
      <c r="A513" s="180"/>
      <c r="B513" s="172"/>
      <c r="C513" s="42"/>
      <c r="D513" s="200"/>
      <c r="E513" s="211" t="s">
        <v>3</v>
      </c>
      <c r="F513" s="187" t="str">
        <f ca="1">IFERROR(F512/F511,"")</f>
        <v/>
      </c>
      <c r="G513" s="103" t="str">
        <f t="shared" ref="G513:Q513" ca="1" si="525">IFERROR(G512/G511,"")</f>
        <v/>
      </c>
      <c r="H513" s="103" t="str">
        <f t="shared" ca="1" si="525"/>
        <v/>
      </c>
      <c r="I513" s="103" t="str">
        <f t="shared" ca="1" si="525"/>
        <v/>
      </c>
      <c r="J513" s="103" t="str">
        <f t="shared" ca="1" si="525"/>
        <v/>
      </c>
      <c r="K513" s="103" t="str">
        <f t="shared" ca="1" si="525"/>
        <v/>
      </c>
      <c r="L513" s="103" t="str">
        <f t="shared" ca="1" si="525"/>
        <v/>
      </c>
      <c r="M513" s="103" t="str">
        <f t="shared" ca="1" si="525"/>
        <v/>
      </c>
      <c r="N513" s="103" t="str">
        <f t="shared" ca="1" si="525"/>
        <v/>
      </c>
      <c r="O513" s="103" t="str">
        <f t="shared" ca="1" si="525"/>
        <v/>
      </c>
      <c r="P513" s="103" t="str">
        <f t="shared" ca="1" si="525"/>
        <v/>
      </c>
      <c r="Q513" s="104" t="str">
        <f t="shared" ca="1" si="525"/>
        <v/>
      </c>
      <c r="R513" s="45"/>
      <c r="S513" s="89"/>
    </row>
    <row r="514" spans="1:19" ht="15">
      <c r="A514" s="180"/>
      <c r="B514" s="172"/>
      <c r="C514" s="42"/>
      <c r="D514" s="109" t="s">
        <v>9</v>
      </c>
      <c r="E514" s="201"/>
      <c r="F514" s="102"/>
      <c r="G514" s="102"/>
      <c r="H514" s="102"/>
      <c r="I514" s="102"/>
      <c r="J514" s="102"/>
      <c r="K514" s="102"/>
      <c r="L514" s="102"/>
      <c r="M514" s="102"/>
      <c r="N514" s="102"/>
      <c r="O514" s="102"/>
      <c r="P514" s="102"/>
      <c r="Q514" s="184"/>
      <c r="R514" s="45"/>
      <c r="S514" s="89"/>
    </row>
    <row r="515" spans="1:19">
      <c r="A515" s="179">
        <f>A510</f>
        <v>153</v>
      </c>
      <c r="B515" s="171"/>
      <c r="C515" s="42"/>
      <c r="D515" s="200"/>
      <c r="E515" s="211" t="s">
        <v>186</v>
      </c>
      <c r="F515" s="185">
        <f ca="1">OFFSET('P&amp;L IFRS 17'!E$39,$A515,0)</f>
        <v>0</v>
      </c>
      <c r="G515" s="158">
        <f ca="1">OFFSET('P&amp;L IFRS 17'!F$39,$A515,0)</f>
        <v>0</v>
      </c>
      <c r="H515" s="158">
        <f ca="1">OFFSET('P&amp;L IFRS 17'!G$39,$A515,0)</f>
        <v>0</v>
      </c>
      <c r="I515" s="158">
        <f ca="1">OFFSET('P&amp;L IFRS 17'!H$39,$A515,0)</f>
        <v>0</v>
      </c>
      <c r="J515" s="158">
        <f ca="1">OFFSET('P&amp;L IFRS 17'!I$39,$A515,0)</f>
        <v>0</v>
      </c>
      <c r="K515" s="158">
        <f ca="1">OFFSET('P&amp;L IFRS 17'!J$39,$A515,0)</f>
        <v>0</v>
      </c>
      <c r="L515" s="158">
        <f ca="1">OFFSET('P&amp;L IFRS 17'!K$39,$A515,0)</f>
        <v>0</v>
      </c>
      <c r="M515" s="158">
        <f ca="1">OFFSET('P&amp;L IFRS 17'!L$39,$A515,0)</f>
        <v>0</v>
      </c>
      <c r="N515" s="158">
        <f ca="1">OFFSET('P&amp;L IFRS 17'!M$39,$A515,0)</f>
        <v>0</v>
      </c>
      <c r="O515" s="158">
        <f ca="1">OFFSET('P&amp;L IFRS 17'!N$39,$A515,0)</f>
        <v>0</v>
      </c>
      <c r="P515" s="158">
        <f ca="1">OFFSET('P&amp;L IFRS 17'!O$39,$A515,0)</f>
        <v>0</v>
      </c>
      <c r="Q515" s="92">
        <f ca="1">OFFSET('P&amp;L IFRS 17'!P$39,$A515,0)</f>
        <v>0</v>
      </c>
      <c r="R515" s="45"/>
      <c r="S515" s="89"/>
    </row>
    <row r="516" spans="1:19">
      <c r="A516" s="179">
        <f>A511</f>
        <v>279</v>
      </c>
      <c r="B516" s="171"/>
      <c r="C516" s="42"/>
      <c r="D516" s="200"/>
      <c r="E516" s="211" t="s">
        <v>258</v>
      </c>
      <c r="F516" s="186">
        <f ca="1">OFFSET('P&amp;L IFRS 4'!F$68,$A516,0)</f>
        <v>0</v>
      </c>
      <c r="G516" s="156">
        <f ca="1">OFFSET('P&amp;L IFRS 4'!G$68,$A516,0)</f>
        <v>0</v>
      </c>
      <c r="H516" s="156">
        <f ca="1">OFFSET('P&amp;L IFRS 4'!H$68,$A516,0)</f>
        <v>0</v>
      </c>
      <c r="I516" s="156">
        <f ca="1">OFFSET('P&amp;L IFRS 4'!I$68,$A516,0)</f>
        <v>0</v>
      </c>
      <c r="J516" s="156">
        <f ca="1">OFFSET('P&amp;L IFRS 4'!J$68,$A516,0)</f>
        <v>0</v>
      </c>
      <c r="K516" s="156">
        <f ca="1">OFFSET('P&amp;L IFRS 4'!K$68,$A516,0)</f>
        <v>0</v>
      </c>
      <c r="L516" s="156">
        <f ca="1">OFFSET('P&amp;L IFRS 4'!L$68,$A516,0)</f>
        <v>0</v>
      </c>
      <c r="M516" s="156">
        <f ca="1">OFFSET('P&amp;L IFRS 4'!M$68,$A516,0)</f>
        <v>0</v>
      </c>
      <c r="N516" s="156">
        <f ca="1">OFFSET('P&amp;L IFRS 4'!N$68,$A516,0)</f>
        <v>0</v>
      </c>
      <c r="O516" s="156">
        <f ca="1">OFFSET('P&amp;L IFRS 4'!O$68,$A516,0)</f>
        <v>0</v>
      </c>
      <c r="P516" s="156">
        <f ca="1">OFFSET('P&amp;L IFRS 4'!P$68,$A516,0)</f>
        <v>0</v>
      </c>
      <c r="Q516" s="95">
        <f ca="1">OFFSET('P&amp;L IFRS 4'!Q$68,$A516,0)</f>
        <v>0</v>
      </c>
      <c r="R516" s="45"/>
      <c r="S516" s="89"/>
    </row>
    <row r="517" spans="1:19">
      <c r="A517" s="180"/>
      <c r="B517" s="172"/>
      <c r="C517" s="42"/>
      <c r="D517" s="200"/>
      <c r="E517" s="211" t="s">
        <v>259</v>
      </c>
      <c r="F517" s="34">
        <f ca="1">F515-F516</f>
        <v>0</v>
      </c>
      <c r="G517" s="35">
        <f t="shared" ref="G517:P517" ca="1" si="526">G515-G516</f>
        <v>0</v>
      </c>
      <c r="H517" s="35">
        <f t="shared" ca="1" si="526"/>
        <v>0</v>
      </c>
      <c r="I517" s="35">
        <f t="shared" ca="1" si="526"/>
        <v>0</v>
      </c>
      <c r="J517" s="35">
        <f t="shared" ca="1" si="526"/>
        <v>0</v>
      </c>
      <c r="K517" s="35">
        <f t="shared" ca="1" si="526"/>
        <v>0</v>
      </c>
      <c r="L517" s="35">
        <f t="shared" ca="1" si="526"/>
        <v>0</v>
      </c>
      <c r="M517" s="35">
        <f t="shared" ca="1" si="526"/>
        <v>0</v>
      </c>
      <c r="N517" s="35">
        <f t="shared" ca="1" si="526"/>
        <v>0</v>
      </c>
      <c r="O517" s="35">
        <f t="shared" ca="1" si="526"/>
        <v>0</v>
      </c>
      <c r="P517" s="35">
        <f t="shared" ca="1" si="526"/>
        <v>0</v>
      </c>
      <c r="Q517" s="95">
        <f ca="1">SUM(F517:P517)</f>
        <v>0</v>
      </c>
      <c r="R517" s="45"/>
      <c r="S517" s="89"/>
    </row>
    <row r="518" spans="1:19">
      <c r="A518" s="180"/>
      <c r="B518" s="172"/>
      <c r="C518" s="42"/>
      <c r="D518" s="200"/>
      <c r="E518" s="211" t="s">
        <v>3</v>
      </c>
      <c r="F518" s="187" t="str">
        <f ca="1">IFERROR(F517/F516,"")</f>
        <v/>
      </c>
      <c r="G518" s="103" t="str">
        <f t="shared" ref="G518:Q518" ca="1" si="527">IFERROR(G517/G516,"")</f>
        <v/>
      </c>
      <c r="H518" s="103" t="str">
        <f t="shared" ca="1" si="527"/>
        <v/>
      </c>
      <c r="I518" s="103" t="str">
        <f t="shared" ca="1" si="527"/>
        <v/>
      </c>
      <c r="J518" s="103" t="str">
        <f t="shared" ca="1" si="527"/>
        <v/>
      </c>
      <c r="K518" s="103" t="str">
        <f t="shared" ca="1" si="527"/>
        <v/>
      </c>
      <c r="L518" s="103" t="str">
        <f t="shared" ca="1" si="527"/>
        <v/>
      </c>
      <c r="M518" s="103" t="str">
        <f t="shared" ca="1" si="527"/>
        <v/>
      </c>
      <c r="N518" s="103" t="str">
        <f t="shared" ca="1" si="527"/>
        <v/>
      </c>
      <c r="O518" s="103" t="str">
        <f t="shared" ca="1" si="527"/>
        <v/>
      </c>
      <c r="P518" s="103" t="str">
        <f t="shared" ca="1" si="527"/>
        <v/>
      </c>
      <c r="Q518" s="104" t="str">
        <f t="shared" ca="1" si="527"/>
        <v/>
      </c>
      <c r="R518" s="45"/>
      <c r="S518" s="89"/>
    </row>
    <row r="519" spans="1:19" ht="15">
      <c r="A519" s="180"/>
      <c r="B519" s="172"/>
      <c r="C519" s="42"/>
      <c r="D519" s="109" t="s">
        <v>352</v>
      </c>
      <c r="E519" s="201"/>
      <c r="F519" s="102"/>
      <c r="G519" s="102"/>
      <c r="H519" s="102"/>
      <c r="I519" s="102"/>
      <c r="J519" s="102"/>
      <c r="K519" s="102"/>
      <c r="L519" s="102"/>
      <c r="M519" s="102"/>
      <c r="N519" s="102"/>
      <c r="O519" s="102"/>
      <c r="P519" s="102"/>
      <c r="Q519" s="184"/>
      <c r="R519" s="45"/>
      <c r="S519" s="89"/>
    </row>
    <row r="520" spans="1:19">
      <c r="A520" s="179">
        <f>A515</f>
        <v>153</v>
      </c>
      <c r="B520" s="171"/>
      <c r="C520" s="42"/>
      <c r="D520" s="200"/>
      <c r="E520" s="211" t="s">
        <v>186</v>
      </c>
      <c r="F520" s="188">
        <f ca="1">OFFSET('P&amp;L IFRS 17'!E$40,$A520,0)+OFFSET('P&amp;L IFRS 17'!E$41,$A520,0)</f>
        <v>0</v>
      </c>
      <c r="G520" s="189">
        <f ca="1">OFFSET('P&amp;L IFRS 17'!F$40,$A520,0)+OFFSET('P&amp;L IFRS 17'!F$41,$A520,0)</f>
        <v>0</v>
      </c>
      <c r="H520" s="189">
        <f ca="1">OFFSET('P&amp;L IFRS 17'!G$40,$A520,0)+OFFSET('P&amp;L IFRS 17'!G$41,$A520,0)</f>
        <v>0</v>
      </c>
      <c r="I520" s="189">
        <f ca="1">OFFSET('P&amp;L IFRS 17'!H$40,$A520,0)+OFFSET('P&amp;L IFRS 17'!H$41,$A520,0)</f>
        <v>0</v>
      </c>
      <c r="J520" s="189">
        <f ca="1">OFFSET('P&amp;L IFRS 17'!I$40,$A520,0)+OFFSET('P&amp;L IFRS 17'!I$41,$A520,0)</f>
        <v>0</v>
      </c>
      <c r="K520" s="189">
        <f ca="1">OFFSET('P&amp;L IFRS 17'!J$40,$A520,0)+OFFSET('P&amp;L IFRS 17'!J$41,$A520,0)</f>
        <v>0</v>
      </c>
      <c r="L520" s="189">
        <f ca="1">OFFSET('P&amp;L IFRS 17'!K$40,$A520,0)+OFFSET('P&amp;L IFRS 17'!K$41,$A520,0)</f>
        <v>0</v>
      </c>
      <c r="M520" s="189">
        <f ca="1">OFFSET('P&amp;L IFRS 17'!L$40,$A520,0)+OFFSET('P&amp;L IFRS 17'!L$41,$A520,0)</f>
        <v>0</v>
      </c>
      <c r="N520" s="189">
        <f ca="1">OFFSET('P&amp;L IFRS 17'!M$40,$A520,0)+OFFSET('P&amp;L IFRS 17'!M$41,$A520,0)</f>
        <v>0</v>
      </c>
      <c r="O520" s="189">
        <f ca="1">OFFSET('P&amp;L IFRS 17'!N$40,$A520,0)+OFFSET('P&amp;L IFRS 17'!N$41,$A520,0)</f>
        <v>0</v>
      </c>
      <c r="P520" s="189">
        <f ca="1">OFFSET('P&amp;L IFRS 17'!O$40,$A520,0)+OFFSET('P&amp;L IFRS 17'!O$41,$A520,0)</f>
        <v>0</v>
      </c>
      <c r="Q520" s="92">
        <f ca="1">OFFSET('P&amp;L IFRS 17'!P$40,$A520,0)+OFFSET('P&amp;L IFRS 17'!P$41,$A520,0)</f>
        <v>0</v>
      </c>
      <c r="R520" s="45"/>
      <c r="S520" s="89"/>
    </row>
    <row r="521" spans="1:19">
      <c r="A521" s="179">
        <f>A516</f>
        <v>279</v>
      </c>
      <c r="B521" s="171"/>
      <c r="C521" s="42"/>
      <c r="D521" s="200"/>
      <c r="E521" s="211" t="s">
        <v>258</v>
      </c>
      <c r="F521" s="190">
        <v>0</v>
      </c>
      <c r="G521" s="157">
        <v>0</v>
      </c>
      <c r="H521" s="157">
        <v>0</v>
      </c>
      <c r="I521" s="157">
        <v>0</v>
      </c>
      <c r="J521" s="157">
        <v>0</v>
      </c>
      <c r="K521" s="157">
        <v>0</v>
      </c>
      <c r="L521" s="157">
        <v>0</v>
      </c>
      <c r="M521" s="157">
        <v>0</v>
      </c>
      <c r="N521" s="157">
        <v>0</v>
      </c>
      <c r="O521" s="157">
        <v>0</v>
      </c>
      <c r="P521" s="157">
        <v>0</v>
      </c>
      <c r="Q521" s="95">
        <f>SUM(F521:P521)</f>
        <v>0</v>
      </c>
      <c r="R521" s="45"/>
      <c r="S521" s="89"/>
    </row>
    <row r="522" spans="1:19">
      <c r="A522" s="180"/>
      <c r="B522" s="172"/>
      <c r="C522" s="42"/>
      <c r="D522" s="200"/>
      <c r="E522" s="211" t="s">
        <v>259</v>
      </c>
      <c r="F522" s="34">
        <f ca="1">F520-F521</f>
        <v>0</v>
      </c>
      <c r="G522" s="35">
        <f t="shared" ref="G522:P522" ca="1" si="528">G520-G521</f>
        <v>0</v>
      </c>
      <c r="H522" s="35">
        <f t="shared" ca="1" si="528"/>
        <v>0</v>
      </c>
      <c r="I522" s="35">
        <f t="shared" ca="1" si="528"/>
        <v>0</v>
      </c>
      <c r="J522" s="35">
        <f t="shared" ca="1" si="528"/>
        <v>0</v>
      </c>
      <c r="K522" s="35">
        <f t="shared" ca="1" si="528"/>
        <v>0</v>
      </c>
      <c r="L522" s="35">
        <f t="shared" ca="1" si="528"/>
        <v>0</v>
      </c>
      <c r="M522" s="35">
        <f t="shared" ca="1" si="528"/>
        <v>0</v>
      </c>
      <c r="N522" s="35">
        <f t="shared" ca="1" si="528"/>
        <v>0</v>
      </c>
      <c r="O522" s="35">
        <f t="shared" ca="1" si="528"/>
        <v>0</v>
      </c>
      <c r="P522" s="35">
        <f t="shared" ca="1" si="528"/>
        <v>0</v>
      </c>
      <c r="Q522" s="95">
        <f ca="1">SUM(F522:P522)</f>
        <v>0</v>
      </c>
      <c r="R522" s="45"/>
      <c r="S522" s="89"/>
    </row>
    <row r="523" spans="1:19">
      <c r="A523" s="180"/>
      <c r="B523" s="172"/>
      <c r="C523" s="42"/>
      <c r="D523" s="200"/>
      <c r="E523" s="211" t="s">
        <v>3</v>
      </c>
      <c r="F523" s="187" t="str">
        <f ca="1">IFERROR(F522/F521,"")</f>
        <v/>
      </c>
      <c r="G523" s="103" t="str">
        <f t="shared" ref="G523:Q523" ca="1" si="529">IFERROR(G522/G521,"")</f>
        <v/>
      </c>
      <c r="H523" s="103" t="str">
        <f t="shared" ca="1" si="529"/>
        <v/>
      </c>
      <c r="I523" s="103" t="str">
        <f t="shared" ca="1" si="529"/>
        <v/>
      </c>
      <c r="J523" s="103" t="str">
        <f t="shared" ca="1" si="529"/>
        <v/>
      </c>
      <c r="K523" s="103" t="str">
        <f t="shared" ca="1" si="529"/>
        <v/>
      </c>
      <c r="L523" s="103" t="str">
        <f t="shared" ca="1" si="529"/>
        <v/>
      </c>
      <c r="M523" s="103" t="str">
        <f t="shared" ca="1" si="529"/>
        <v/>
      </c>
      <c r="N523" s="103" t="str">
        <f t="shared" ca="1" si="529"/>
        <v/>
      </c>
      <c r="O523" s="103" t="str">
        <f t="shared" ca="1" si="529"/>
        <v/>
      </c>
      <c r="P523" s="103" t="str">
        <f t="shared" ca="1" si="529"/>
        <v/>
      </c>
      <c r="Q523" s="104" t="str">
        <f t="shared" ca="1" si="529"/>
        <v/>
      </c>
      <c r="R523" s="45"/>
      <c r="S523" s="89"/>
    </row>
    <row r="524" spans="1:19" ht="15">
      <c r="A524" s="180"/>
      <c r="B524" s="172"/>
      <c r="C524" s="42"/>
      <c r="D524" s="109" t="s">
        <v>260</v>
      </c>
      <c r="E524" s="201"/>
      <c r="F524" s="102"/>
      <c r="G524" s="102"/>
      <c r="H524" s="102"/>
      <c r="I524" s="102"/>
      <c r="J524" s="102"/>
      <c r="K524" s="102"/>
      <c r="L524" s="102"/>
      <c r="M524" s="102"/>
      <c r="N524" s="102"/>
      <c r="O524" s="102"/>
      <c r="P524" s="102"/>
      <c r="Q524" s="184"/>
      <c r="R524" s="45"/>
      <c r="S524" s="89"/>
    </row>
    <row r="525" spans="1:19">
      <c r="A525" s="179">
        <f>A520</f>
        <v>153</v>
      </c>
      <c r="B525" s="171"/>
      <c r="C525" s="42"/>
      <c r="D525" s="200"/>
      <c r="E525" s="211" t="s">
        <v>186</v>
      </c>
      <c r="F525" s="188">
        <f ca="1">OFFSET('P&amp;L IFRS 17'!E$42,$A525,0)</f>
        <v>0</v>
      </c>
      <c r="G525" s="189">
        <f ca="1">OFFSET('P&amp;L IFRS 17'!F$42,$A525,0)</f>
        <v>0</v>
      </c>
      <c r="H525" s="189">
        <f ca="1">OFFSET('P&amp;L IFRS 17'!G$42,$A525,0)</f>
        <v>0</v>
      </c>
      <c r="I525" s="189">
        <f ca="1">OFFSET('P&amp;L IFRS 17'!H$42,$A525,0)</f>
        <v>0</v>
      </c>
      <c r="J525" s="189">
        <f ca="1">OFFSET('P&amp;L IFRS 17'!I$42,$A525,0)</f>
        <v>0</v>
      </c>
      <c r="K525" s="189">
        <f ca="1">OFFSET('P&amp;L IFRS 17'!J$42,$A525,0)</f>
        <v>0</v>
      </c>
      <c r="L525" s="189">
        <f ca="1">OFFSET('P&amp;L IFRS 17'!K$42,$A525,0)</f>
        <v>0</v>
      </c>
      <c r="M525" s="189">
        <f ca="1">OFFSET('P&amp;L IFRS 17'!L$42,$A525,0)</f>
        <v>0</v>
      </c>
      <c r="N525" s="189">
        <f ca="1">OFFSET('P&amp;L IFRS 17'!M$42,$A525,0)</f>
        <v>0</v>
      </c>
      <c r="O525" s="189">
        <f ca="1">OFFSET('P&amp;L IFRS 17'!N$42,$A525,0)</f>
        <v>0</v>
      </c>
      <c r="P525" s="189">
        <f ca="1">OFFSET('P&amp;L IFRS 17'!O$42,$A525,0)</f>
        <v>0</v>
      </c>
      <c r="Q525" s="92">
        <f ca="1">OFFSET('P&amp;L IFRS 17'!P$42,$A525,0)</f>
        <v>0</v>
      </c>
      <c r="R525" s="45"/>
      <c r="S525" s="89"/>
    </row>
    <row r="526" spans="1:19">
      <c r="A526" s="179">
        <f>A521</f>
        <v>279</v>
      </c>
      <c r="B526" s="171"/>
      <c r="C526" s="42"/>
      <c r="D526" s="200"/>
      <c r="E526" s="211" t="s">
        <v>258</v>
      </c>
      <c r="F526" s="190">
        <f ca="1">OFFSET('P&amp;L IFRS 4'!F$67,$A526,0)+OFFSET('P&amp;L IFRS 4'!F$69,$A526,0)+OFFSET('P&amp;L IFRS 4'!F$70,$A526,0)</f>
        <v>0</v>
      </c>
      <c r="G526" s="157">
        <f ca="1">OFFSET('P&amp;L IFRS 4'!G$67,$A526,0)+OFFSET('P&amp;L IFRS 4'!G$69,$A526,0)+OFFSET('P&amp;L IFRS 4'!G$70,$A526,0)</f>
        <v>0</v>
      </c>
      <c r="H526" s="157">
        <f ca="1">OFFSET('P&amp;L IFRS 4'!H$67,$A526,0)+OFFSET('P&amp;L IFRS 4'!H$69,$A526,0)+OFFSET('P&amp;L IFRS 4'!H$70,$A526,0)</f>
        <v>0</v>
      </c>
      <c r="I526" s="157">
        <f ca="1">OFFSET('P&amp;L IFRS 4'!I$67,$A526,0)+OFFSET('P&amp;L IFRS 4'!I$69,$A526,0)+OFFSET('P&amp;L IFRS 4'!I$70,$A526,0)</f>
        <v>0</v>
      </c>
      <c r="J526" s="157">
        <f ca="1">OFFSET('P&amp;L IFRS 4'!J$67,$A526,0)+OFFSET('P&amp;L IFRS 4'!J$69,$A526,0)+OFFSET('P&amp;L IFRS 4'!J$70,$A526,0)</f>
        <v>0</v>
      </c>
      <c r="K526" s="157">
        <f ca="1">OFFSET('P&amp;L IFRS 4'!K$67,$A526,0)+OFFSET('P&amp;L IFRS 4'!K$69,$A526,0)+OFFSET('P&amp;L IFRS 4'!K$70,$A526,0)</f>
        <v>0</v>
      </c>
      <c r="L526" s="157">
        <f ca="1">OFFSET('P&amp;L IFRS 4'!L$67,$A526,0)+OFFSET('P&amp;L IFRS 4'!L$69,$A526,0)+OFFSET('P&amp;L IFRS 4'!L$70,$A526,0)</f>
        <v>0</v>
      </c>
      <c r="M526" s="157">
        <f ca="1">OFFSET('P&amp;L IFRS 4'!M$67,$A526,0)+OFFSET('P&amp;L IFRS 4'!M$69,$A526,0)+OFFSET('P&amp;L IFRS 4'!M$70,$A526,0)</f>
        <v>0</v>
      </c>
      <c r="N526" s="157">
        <f ca="1">OFFSET('P&amp;L IFRS 4'!N$67,$A526,0)+OFFSET('P&amp;L IFRS 4'!N$69,$A526,0)+OFFSET('P&amp;L IFRS 4'!N$70,$A526,0)</f>
        <v>0</v>
      </c>
      <c r="O526" s="157">
        <f ca="1">OFFSET('P&amp;L IFRS 4'!O$67,$A526,0)+OFFSET('P&amp;L IFRS 4'!O$69,$A526,0)+OFFSET('P&amp;L IFRS 4'!O$70,$A526,0)</f>
        <v>0</v>
      </c>
      <c r="P526" s="157">
        <f ca="1">OFFSET('P&amp;L IFRS 4'!P$67,$A526,0)+OFFSET('P&amp;L IFRS 4'!P$69,$A526,0)+OFFSET('P&amp;L IFRS 4'!P$70,$A526,0)</f>
        <v>0</v>
      </c>
      <c r="Q526" s="95">
        <f ca="1">OFFSET('P&amp;L IFRS 4'!Q$67,$A526,0)+OFFSET('P&amp;L IFRS 4'!Q$69,$A526,0)+OFFSET('P&amp;L IFRS 4'!Q$70,$A526,0)</f>
        <v>0</v>
      </c>
      <c r="R526" s="45"/>
      <c r="S526" s="89"/>
    </row>
    <row r="527" spans="1:19">
      <c r="A527" s="180"/>
      <c r="B527" s="172"/>
      <c r="C527" s="42"/>
      <c r="D527" s="200"/>
      <c r="E527" s="211" t="s">
        <v>259</v>
      </c>
      <c r="F527" s="34">
        <f ca="1">F525-F526</f>
        <v>0</v>
      </c>
      <c r="G527" s="35">
        <f t="shared" ref="G527:P527" ca="1" si="530">G525-G526</f>
        <v>0</v>
      </c>
      <c r="H527" s="35">
        <f t="shared" ca="1" si="530"/>
        <v>0</v>
      </c>
      <c r="I527" s="35">
        <f t="shared" ca="1" si="530"/>
        <v>0</v>
      </c>
      <c r="J527" s="35">
        <f t="shared" ca="1" si="530"/>
        <v>0</v>
      </c>
      <c r="K527" s="35">
        <f t="shared" ca="1" si="530"/>
        <v>0</v>
      </c>
      <c r="L527" s="35">
        <f t="shared" ca="1" si="530"/>
        <v>0</v>
      </c>
      <c r="M527" s="35">
        <f t="shared" ca="1" si="530"/>
        <v>0</v>
      </c>
      <c r="N527" s="35">
        <f t="shared" ca="1" si="530"/>
        <v>0</v>
      </c>
      <c r="O527" s="35">
        <f t="shared" ca="1" si="530"/>
        <v>0</v>
      </c>
      <c r="P527" s="35">
        <f t="shared" ca="1" si="530"/>
        <v>0</v>
      </c>
      <c r="Q527" s="95">
        <f ca="1">SUM(F527:P527)</f>
        <v>0</v>
      </c>
      <c r="R527" s="45"/>
      <c r="S527" s="89"/>
    </row>
    <row r="528" spans="1:19">
      <c r="A528" s="180"/>
      <c r="B528" s="172"/>
      <c r="C528" s="42"/>
      <c r="D528" s="200"/>
      <c r="E528" s="211" t="s">
        <v>3</v>
      </c>
      <c r="F528" s="187" t="str">
        <f ca="1">IFERROR(F527/F526,"")</f>
        <v/>
      </c>
      <c r="G528" s="103" t="str">
        <f t="shared" ref="G528:Q528" ca="1" si="531">IFERROR(G527/G526,"")</f>
        <v/>
      </c>
      <c r="H528" s="103" t="str">
        <f t="shared" ca="1" si="531"/>
        <v/>
      </c>
      <c r="I528" s="103" t="str">
        <f t="shared" ca="1" si="531"/>
        <v/>
      </c>
      <c r="J528" s="103" t="str">
        <f t="shared" ca="1" si="531"/>
        <v/>
      </c>
      <c r="K528" s="103" t="str">
        <f t="shared" ca="1" si="531"/>
        <v/>
      </c>
      <c r="L528" s="103" t="str">
        <f t="shared" ca="1" si="531"/>
        <v/>
      </c>
      <c r="M528" s="103" t="str">
        <f t="shared" ca="1" si="531"/>
        <v/>
      </c>
      <c r="N528" s="103" t="str">
        <f t="shared" ca="1" si="531"/>
        <v/>
      </c>
      <c r="O528" s="103" t="str">
        <f t="shared" ca="1" si="531"/>
        <v/>
      </c>
      <c r="P528" s="103" t="str">
        <f t="shared" ca="1" si="531"/>
        <v/>
      </c>
      <c r="Q528" s="104" t="str">
        <f t="shared" ca="1" si="531"/>
        <v/>
      </c>
      <c r="R528" s="45"/>
      <c r="S528" s="89"/>
    </row>
    <row r="529" spans="1:19" ht="15">
      <c r="A529" s="180"/>
      <c r="B529" s="172"/>
      <c r="C529" s="42"/>
      <c r="D529" s="109" t="s">
        <v>227</v>
      </c>
      <c r="E529" s="201"/>
      <c r="F529" s="102"/>
      <c r="G529" s="102"/>
      <c r="H529" s="102"/>
      <c r="I529" s="102"/>
      <c r="J529" s="102"/>
      <c r="K529" s="102"/>
      <c r="L529" s="102"/>
      <c r="M529" s="102"/>
      <c r="N529" s="102"/>
      <c r="O529" s="102"/>
      <c r="P529" s="102"/>
      <c r="Q529" s="184"/>
      <c r="R529" s="45"/>
      <c r="S529" s="89"/>
    </row>
    <row r="530" spans="1:19">
      <c r="A530" s="179">
        <f>A525</f>
        <v>153</v>
      </c>
      <c r="B530" s="171"/>
      <c r="C530" s="42"/>
      <c r="D530" s="200"/>
      <c r="E530" s="211" t="s">
        <v>186</v>
      </c>
      <c r="F530" s="188">
        <f ca="1">OFFSET('P&amp;L IFRS 17'!E$43,$A530,0)</f>
        <v>0</v>
      </c>
      <c r="G530" s="189">
        <f ca="1">OFFSET('P&amp;L IFRS 17'!F$43,$A530,0)</f>
        <v>0</v>
      </c>
      <c r="H530" s="189">
        <f ca="1">OFFSET('P&amp;L IFRS 17'!G$43,$A530,0)</f>
        <v>0</v>
      </c>
      <c r="I530" s="189">
        <f ca="1">OFFSET('P&amp;L IFRS 17'!H$43,$A530,0)</f>
        <v>0</v>
      </c>
      <c r="J530" s="189">
        <f ca="1">OFFSET('P&amp;L IFRS 17'!I$43,$A530,0)</f>
        <v>0</v>
      </c>
      <c r="K530" s="189">
        <f ca="1">OFFSET('P&amp;L IFRS 17'!J$43,$A530,0)</f>
        <v>0</v>
      </c>
      <c r="L530" s="189">
        <f ca="1">OFFSET('P&amp;L IFRS 17'!K$43,$A530,0)</f>
        <v>0</v>
      </c>
      <c r="M530" s="189">
        <f ca="1">OFFSET('P&amp;L IFRS 17'!L$43,$A530,0)</f>
        <v>0</v>
      </c>
      <c r="N530" s="189">
        <f ca="1">OFFSET('P&amp;L IFRS 17'!M$43,$A530,0)</f>
        <v>0</v>
      </c>
      <c r="O530" s="189">
        <f ca="1">OFFSET('P&amp;L IFRS 17'!N$43,$A530,0)</f>
        <v>0</v>
      </c>
      <c r="P530" s="189">
        <f ca="1">OFFSET('P&amp;L IFRS 17'!O$43,$A530,0)</f>
        <v>0</v>
      </c>
      <c r="Q530" s="92">
        <f ca="1">OFFSET('P&amp;L IFRS 17'!P$43,$A530,0)</f>
        <v>0</v>
      </c>
      <c r="R530" s="45"/>
      <c r="S530" s="89"/>
    </row>
    <row r="531" spans="1:19">
      <c r="A531" s="179">
        <f>A526</f>
        <v>279</v>
      </c>
      <c r="B531" s="171"/>
      <c r="C531" s="42"/>
      <c r="D531" s="200"/>
      <c r="E531" s="211" t="s">
        <v>258</v>
      </c>
      <c r="F531" s="190">
        <f ca="1">OFFSET('P&amp;L IFRS 4'!F$71,$A531,0)</f>
        <v>0</v>
      </c>
      <c r="G531" s="157">
        <f ca="1">OFFSET('P&amp;L IFRS 4'!G$71,$A531,0)</f>
        <v>0</v>
      </c>
      <c r="H531" s="157">
        <f ca="1">OFFSET('P&amp;L IFRS 4'!H$71,$A531,0)</f>
        <v>0</v>
      </c>
      <c r="I531" s="157">
        <f ca="1">OFFSET('P&amp;L IFRS 4'!I$71,$A531,0)</f>
        <v>0</v>
      </c>
      <c r="J531" s="157">
        <f ca="1">OFFSET('P&amp;L IFRS 4'!J$71,$A531,0)</f>
        <v>0</v>
      </c>
      <c r="K531" s="157">
        <f ca="1">OFFSET('P&amp;L IFRS 4'!K$71,$A531,0)</f>
        <v>0</v>
      </c>
      <c r="L531" s="157">
        <f ca="1">OFFSET('P&amp;L IFRS 4'!L$71,$A531,0)</f>
        <v>0</v>
      </c>
      <c r="M531" s="157">
        <f ca="1">OFFSET('P&amp;L IFRS 4'!M$71,$A531,0)</f>
        <v>0</v>
      </c>
      <c r="N531" s="157">
        <f ca="1">OFFSET('P&amp;L IFRS 4'!N$71,$A531,0)</f>
        <v>0</v>
      </c>
      <c r="O531" s="157">
        <f ca="1">OFFSET('P&amp;L IFRS 4'!O$71,$A531,0)</f>
        <v>0</v>
      </c>
      <c r="P531" s="157">
        <f ca="1">OFFSET('P&amp;L IFRS 4'!P$71,$A531,0)</f>
        <v>0</v>
      </c>
      <c r="Q531" s="95">
        <f ca="1">OFFSET('P&amp;L IFRS 4'!Q$71,$A531,0)</f>
        <v>0</v>
      </c>
      <c r="R531" s="45"/>
      <c r="S531" s="89"/>
    </row>
    <row r="532" spans="1:19">
      <c r="A532" s="180"/>
      <c r="B532" s="172"/>
      <c r="C532" s="42"/>
      <c r="D532" s="200"/>
      <c r="E532" s="211" t="s">
        <v>259</v>
      </c>
      <c r="F532" s="34">
        <f ca="1">F530-F531</f>
        <v>0</v>
      </c>
      <c r="G532" s="35">
        <f t="shared" ref="G532:P532" ca="1" si="532">G530-G531</f>
        <v>0</v>
      </c>
      <c r="H532" s="35">
        <f t="shared" ca="1" si="532"/>
        <v>0</v>
      </c>
      <c r="I532" s="35">
        <f t="shared" ca="1" si="532"/>
        <v>0</v>
      </c>
      <c r="J532" s="35">
        <f t="shared" ca="1" si="532"/>
        <v>0</v>
      </c>
      <c r="K532" s="35">
        <f t="shared" ca="1" si="532"/>
        <v>0</v>
      </c>
      <c r="L532" s="35">
        <f t="shared" ca="1" si="532"/>
        <v>0</v>
      </c>
      <c r="M532" s="35">
        <f t="shared" ca="1" si="532"/>
        <v>0</v>
      </c>
      <c r="N532" s="35">
        <f t="shared" ca="1" si="532"/>
        <v>0</v>
      </c>
      <c r="O532" s="35">
        <f t="shared" ca="1" si="532"/>
        <v>0</v>
      </c>
      <c r="P532" s="35">
        <f t="shared" ca="1" si="532"/>
        <v>0</v>
      </c>
      <c r="Q532" s="95">
        <f ca="1">SUM(F532:P532)</f>
        <v>0</v>
      </c>
      <c r="R532" s="45"/>
      <c r="S532" s="89"/>
    </row>
    <row r="533" spans="1:19">
      <c r="A533" s="180"/>
      <c r="B533" s="172"/>
      <c r="C533" s="42"/>
      <c r="D533" s="200"/>
      <c r="E533" s="211" t="s">
        <v>3</v>
      </c>
      <c r="F533" s="187" t="str">
        <f ca="1">IFERROR(F532/F531,"")</f>
        <v/>
      </c>
      <c r="G533" s="103" t="str">
        <f t="shared" ref="G533:Q533" ca="1" si="533">IFERROR(G532/G531,"")</f>
        <v/>
      </c>
      <c r="H533" s="103" t="str">
        <f t="shared" ca="1" si="533"/>
        <v/>
      </c>
      <c r="I533" s="103" t="str">
        <f t="shared" ca="1" si="533"/>
        <v/>
      </c>
      <c r="J533" s="103" t="str">
        <f t="shared" ca="1" si="533"/>
        <v/>
      </c>
      <c r="K533" s="103" t="str">
        <f t="shared" ca="1" si="533"/>
        <v/>
      </c>
      <c r="L533" s="103" t="str">
        <f t="shared" ca="1" si="533"/>
        <v/>
      </c>
      <c r="M533" s="103" t="str">
        <f t="shared" ca="1" si="533"/>
        <v/>
      </c>
      <c r="N533" s="103" t="str">
        <f t="shared" ca="1" si="533"/>
        <v/>
      </c>
      <c r="O533" s="103" t="str">
        <f t="shared" ca="1" si="533"/>
        <v/>
      </c>
      <c r="P533" s="103" t="str">
        <f t="shared" ca="1" si="533"/>
        <v/>
      </c>
      <c r="Q533" s="104" t="str">
        <f t="shared" ca="1" si="533"/>
        <v/>
      </c>
      <c r="R533" s="45"/>
      <c r="S533" s="89"/>
    </row>
    <row r="534" spans="1:19" ht="15">
      <c r="A534" s="180"/>
      <c r="B534" s="172"/>
      <c r="C534" s="42"/>
      <c r="D534" s="109" t="s">
        <v>10</v>
      </c>
      <c r="E534" s="201"/>
      <c r="F534" s="102"/>
      <c r="G534" s="102"/>
      <c r="H534" s="102"/>
      <c r="I534" s="102"/>
      <c r="J534" s="102"/>
      <c r="K534" s="102"/>
      <c r="L534" s="102"/>
      <c r="M534" s="102"/>
      <c r="N534" s="102"/>
      <c r="O534" s="102"/>
      <c r="P534" s="102"/>
      <c r="Q534" s="184"/>
      <c r="R534" s="45"/>
      <c r="S534" s="89"/>
    </row>
    <row r="535" spans="1:19">
      <c r="A535" s="180"/>
      <c r="B535" s="172"/>
      <c r="C535" s="42"/>
      <c r="D535" s="200"/>
      <c r="E535" s="211" t="s">
        <v>186</v>
      </c>
      <c r="F535" s="32">
        <f ca="1">F500+F505+F510+F515+F520+F525+F530</f>
        <v>0</v>
      </c>
      <c r="G535" s="33">
        <f t="shared" ref="G535:Q535" ca="1" si="534">G500+G505+G510+G515+G520+G525+G530</f>
        <v>0</v>
      </c>
      <c r="H535" s="33">
        <f t="shared" ca="1" si="534"/>
        <v>0</v>
      </c>
      <c r="I535" s="33">
        <f t="shared" ca="1" si="534"/>
        <v>0</v>
      </c>
      <c r="J535" s="33">
        <f t="shared" ca="1" si="534"/>
        <v>0</v>
      </c>
      <c r="K535" s="33">
        <f t="shared" ca="1" si="534"/>
        <v>0</v>
      </c>
      <c r="L535" s="33">
        <f t="shared" ca="1" si="534"/>
        <v>0</v>
      </c>
      <c r="M535" s="33">
        <f t="shared" ca="1" si="534"/>
        <v>0</v>
      </c>
      <c r="N535" s="33">
        <f t="shared" ca="1" si="534"/>
        <v>0</v>
      </c>
      <c r="O535" s="33">
        <f t="shared" ca="1" si="534"/>
        <v>0</v>
      </c>
      <c r="P535" s="33">
        <f t="shared" ca="1" si="534"/>
        <v>0</v>
      </c>
      <c r="Q535" s="92">
        <f t="shared" ca="1" si="534"/>
        <v>0</v>
      </c>
      <c r="R535" s="45"/>
      <c r="S535" s="89"/>
    </row>
    <row r="536" spans="1:19">
      <c r="A536" s="180"/>
      <c r="B536" s="172"/>
      <c r="C536" s="42"/>
      <c r="D536" s="200"/>
      <c r="E536" s="211" t="s">
        <v>258</v>
      </c>
      <c r="F536" s="34">
        <f ca="1">F501+F506+F511+F516+F521+F526+F531</f>
        <v>0</v>
      </c>
      <c r="G536" s="35">
        <f t="shared" ref="G536:Q536" ca="1" si="535">G501+G506+G511+G516+G521+G526+G531</f>
        <v>0</v>
      </c>
      <c r="H536" s="35">
        <f t="shared" ca="1" si="535"/>
        <v>0</v>
      </c>
      <c r="I536" s="35">
        <f t="shared" ca="1" si="535"/>
        <v>0</v>
      </c>
      <c r="J536" s="35">
        <f t="shared" ca="1" si="535"/>
        <v>0</v>
      </c>
      <c r="K536" s="35">
        <f t="shared" ca="1" si="535"/>
        <v>0</v>
      </c>
      <c r="L536" s="35">
        <f t="shared" ca="1" si="535"/>
        <v>0</v>
      </c>
      <c r="M536" s="35">
        <f t="shared" ca="1" si="535"/>
        <v>0</v>
      </c>
      <c r="N536" s="35">
        <f t="shared" ca="1" si="535"/>
        <v>0</v>
      </c>
      <c r="O536" s="35">
        <f t="shared" ca="1" si="535"/>
        <v>0</v>
      </c>
      <c r="P536" s="35">
        <f t="shared" ca="1" si="535"/>
        <v>0</v>
      </c>
      <c r="Q536" s="95">
        <f t="shared" ca="1" si="535"/>
        <v>0</v>
      </c>
      <c r="R536" s="45"/>
      <c r="S536" s="89"/>
    </row>
    <row r="537" spans="1:19">
      <c r="A537" s="180"/>
      <c r="B537" s="172"/>
      <c r="C537" s="96"/>
      <c r="D537" s="200"/>
      <c r="E537" s="211" t="s">
        <v>259</v>
      </c>
      <c r="F537" s="34">
        <f ca="1">F535-F536</f>
        <v>0</v>
      </c>
      <c r="G537" s="35">
        <f t="shared" ref="G537:P537" ca="1" si="536">G535-G536</f>
        <v>0</v>
      </c>
      <c r="H537" s="35">
        <f t="shared" ca="1" si="536"/>
        <v>0</v>
      </c>
      <c r="I537" s="35">
        <f t="shared" ca="1" si="536"/>
        <v>0</v>
      </c>
      <c r="J537" s="35">
        <f t="shared" ca="1" si="536"/>
        <v>0</v>
      </c>
      <c r="K537" s="35">
        <f t="shared" ca="1" si="536"/>
        <v>0</v>
      </c>
      <c r="L537" s="35">
        <f t="shared" ca="1" si="536"/>
        <v>0</v>
      </c>
      <c r="M537" s="35">
        <f t="shared" ca="1" si="536"/>
        <v>0</v>
      </c>
      <c r="N537" s="35">
        <f t="shared" ca="1" si="536"/>
        <v>0</v>
      </c>
      <c r="O537" s="35">
        <f t="shared" ca="1" si="536"/>
        <v>0</v>
      </c>
      <c r="P537" s="35">
        <f t="shared" ca="1" si="536"/>
        <v>0</v>
      </c>
      <c r="Q537" s="95">
        <f ca="1">SUM(F537:P537)</f>
        <v>0</v>
      </c>
      <c r="R537" s="97"/>
      <c r="S537" s="89"/>
    </row>
    <row r="538" spans="1:19">
      <c r="A538" s="180"/>
      <c r="B538" s="172"/>
      <c r="C538" s="42"/>
      <c r="D538" s="202"/>
      <c r="E538" s="212" t="s">
        <v>3</v>
      </c>
      <c r="F538" s="187" t="str">
        <f ca="1">IFERROR(F537/F536,"")</f>
        <v/>
      </c>
      <c r="G538" s="103" t="str">
        <f t="shared" ref="G538:Q538" ca="1" si="537">IFERROR(G537/G536,"")</f>
        <v/>
      </c>
      <c r="H538" s="103" t="str">
        <f t="shared" ca="1" si="537"/>
        <v/>
      </c>
      <c r="I538" s="103" t="str">
        <f t="shared" ca="1" si="537"/>
        <v/>
      </c>
      <c r="J538" s="103" t="str">
        <f t="shared" ca="1" si="537"/>
        <v/>
      </c>
      <c r="K538" s="103" t="str">
        <f t="shared" ca="1" si="537"/>
        <v/>
      </c>
      <c r="L538" s="103" t="str">
        <f t="shared" ca="1" si="537"/>
        <v/>
      </c>
      <c r="M538" s="103" t="str">
        <f t="shared" ca="1" si="537"/>
        <v/>
      </c>
      <c r="N538" s="103" t="str">
        <f t="shared" ca="1" si="537"/>
        <v/>
      </c>
      <c r="O538" s="103" t="str">
        <f t="shared" ca="1" si="537"/>
        <v/>
      </c>
      <c r="P538" s="103" t="str">
        <f t="shared" ca="1" si="537"/>
        <v/>
      </c>
      <c r="Q538" s="104" t="str">
        <f t="shared" ca="1" si="537"/>
        <v/>
      </c>
      <c r="R538" s="45"/>
      <c r="S538" s="89"/>
    </row>
    <row r="539" spans="1:19" ht="15" thickBot="1">
      <c r="A539" s="180"/>
      <c r="B539" s="172">
        <v>0</v>
      </c>
      <c r="C539" s="99"/>
      <c r="D539" s="100"/>
      <c r="E539" s="100"/>
      <c r="F539" s="100"/>
      <c r="G539" s="100"/>
      <c r="H539" s="100"/>
      <c r="I539" s="100"/>
      <c r="J539" s="100"/>
      <c r="K539" s="100"/>
      <c r="L539" s="100"/>
      <c r="M539" s="100"/>
      <c r="N539" s="100"/>
      <c r="O539" s="100"/>
      <c r="P539" s="100"/>
      <c r="Q539" s="100"/>
      <c r="R539" s="100"/>
      <c r="S539" s="42"/>
    </row>
    <row r="540" spans="1:19">
      <c r="A540" s="180"/>
      <c r="B540" s="172">
        <v>0</v>
      </c>
      <c r="C540" s="12"/>
      <c r="D540" s="12"/>
      <c r="E540" s="12"/>
      <c r="F540" s="12"/>
      <c r="G540" s="12"/>
      <c r="H540" s="12"/>
      <c r="I540" s="12"/>
      <c r="J540" s="12"/>
      <c r="K540" s="12"/>
      <c r="L540" s="12"/>
      <c r="M540" s="12"/>
      <c r="N540" s="12"/>
      <c r="O540" s="12"/>
      <c r="P540" s="12"/>
      <c r="Q540" s="12"/>
      <c r="R540" s="12"/>
      <c r="S540" s="89"/>
    </row>
    <row r="541" spans="1:19">
      <c r="A541" s="181"/>
      <c r="B541" s="174">
        <v>0</v>
      </c>
    </row>
    <row r="542" spans="1:19">
      <c r="A542" s="181"/>
      <c r="B542" s="174">
        <v>0</v>
      </c>
    </row>
    <row r="543" spans="1:19">
      <c r="A543" s="181"/>
      <c r="B543" s="174">
        <v>0</v>
      </c>
    </row>
  </sheetData>
  <sheetProtection sheet="1" objects="1" scenarios="1"/>
  <mergeCells count="20">
    <mergeCell ref="F62:G62"/>
    <mergeCell ref="H62:Q62"/>
    <mergeCell ref="F110:G110"/>
    <mergeCell ref="H110:Q110"/>
    <mergeCell ref="F158:G158"/>
    <mergeCell ref="H158:Q158"/>
    <mergeCell ref="F206:G206"/>
    <mergeCell ref="H206:Q206"/>
    <mergeCell ref="F254:G254"/>
    <mergeCell ref="H254:Q254"/>
    <mergeCell ref="F302:G302"/>
    <mergeCell ref="H302:Q302"/>
    <mergeCell ref="F494:G494"/>
    <mergeCell ref="H494:Q494"/>
    <mergeCell ref="F446:G446"/>
    <mergeCell ref="H446:Q446"/>
    <mergeCell ref="F350:G350"/>
    <mergeCell ref="H350:Q350"/>
    <mergeCell ref="F398:G398"/>
    <mergeCell ref="H398:Q398"/>
  </mergeCells>
  <printOptions horizontalCentered="1"/>
  <pageMargins left="0.25" right="0.25" top="0.75" bottom="0.75" header="0.3" footer="0.3"/>
  <pageSetup paperSize="9" scale="41" fitToHeight="0" orientation="portrait" r:id="rId1"/>
  <rowBreaks count="5" manualBreakCount="5">
    <brk id="108" min="1" max="18" man="1"/>
    <brk id="204" min="1" max="18" man="1"/>
    <brk id="300" min="1" max="18" man="1"/>
    <brk id="396" min="1" max="18" man="1"/>
    <brk id="492" min="1"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C4B0A-3D5F-41C6-8F66-8B5D921B700B}">
  <sheetPr>
    <pageSetUpPr fitToPage="1"/>
  </sheetPr>
  <dimension ref="A1:AC353"/>
  <sheetViews>
    <sheetView showGridLines="0" topLeftCell="A10" zoomScaleNormal="100" zoomScaleSheetLayoutView="100" workbookViewId="0">
      <selection activeCell="H27" sqref="H25:X27"/>
    </sheetView>
  </sheetViews>
  <sheetFormatPr defaultRowHeight="14.25"/>
  <cols>
    <col min="1" max="3" width="3.7109375" style="37" customWidth="1"/>
    <col min="4" max="4" width="45.7109375" style="37" customWidth="1"/>
    <col min="5" max="17" width="15.7109375" style="37" customWidth="1"/>
    <col min="18" max="19" width="3.7109375" style="37" customWidth="1"/>
    <col min="20" max="16384" width="9.140625" style="37"/>
  </cols>
  <sheetData>
    <row r="1" spans="1:19" ht="15" customHeight="1">
      <c r="A1" s="12"/>
      <c r="B1" s="12"/>
      <c r="C1" s="12"/>
      <c r="D1" s="12"/>
      <c r="E1" s="12"/>
      <c r="F1" s="12"/>
      <c r="G1" s="12"/>
      <c r="H1" s="12"/>
      <c r="I1" s="12"/>
      <c r="J1" s="12"/>
      <c r="K1" s="12"/>
      <c r="L1" s="12"/>
      <c r="M1" s="12"/>
      <c r="N1" s="12"/>
      <c r="O1" s="12"/>
      <c r="P1" s="12"/>
      <c r="Q1" s="12"/>
      <c r="R1" s="12"/>
      <c r="S1" s="89"/>
    </row>
    <row r="2" spans="1:19" ht="15" customHeight="1">
      <c r="A2" s="12"/>
      <c r="B2" s="12"/>
      <c r="C2" s="12"/>
      <c r="D2" s="12"/>
      <c r="E2" s="12"/>
      <c r="F2" s="12"/>
      <c r="G2" s="12"/>
      <c r="H2" s="12"/>
      <c r="I2" s="12"/>
      <c r="J2" s="12"/>
      <c r="K2" s="12"/>
      <c r="L2" s="12"/>
      <c r="M2" s="12"/>
      <c r="N2" s="12"/>
      <c r="O2" s="12"/>
      <c r="P2" s="12"/>
      <c r="Q2" s="12"/>
      <c r="R2" s="12"/>
      <c r="S2" s="89"/>
    </row>
    <row r="3" spans="1:19" ht="15" customHeight="1">
      <c r="A3" s="12"/>
      <c r="B3" s="12"/>
      <c r="C3" s="12"/>
      <c r="D3" s="12"/>
      <c r="E3" s="12"/>
      <c r="F3" s="12"/>
      <c r="G3" s="12"/>
      <c r="H3" s="12"/>
      <c r="I3" s="12"/>
      <c r="J3" s="12"/>
      <c r="K3" s="12"/>
      <c r="L3" s="12"/>
      <c r="M3" s="12"/>
      <c r="N3" s="12"/>
      <c r="O3" s="12"/>
      <c r="P3" s="12"/>
      <c r="Q3" s="12"/>
      <c r="R3" s="12"/>
      <c r="S3" s="89"/>
    </row>
    <row r="4" spans="1:19" ht="15" customHeight="1">
      <c r="A4" s="12"/>
      <c r="B4" s="12"/>
      <c r="C4" s="12"/>
      <c r="D4" s="12"/>
      <c r="E4" s="12"/>
      <c r="F4" s="12"/>
      <c r="G4" s="12"/>
      <c r="H4" s="12"/>
      <c r="I4" s="12"/>
      <c r="J4" s="12"/>
      <c r="K4" s="12"/>
      <c r="L4" s="12"/>
      <c r="M4" s="12"/>
      <c r="N4" s="12"/>
      <c r="O4" s="12"/>
      <c r="P4" s="12"/>
      <c r="Q4" s="12"/>
      <c r="R4" s="12"/>
      <c r="S4" s="89"/>
    </row>
    <row r="5" spans="1:19" ht="15" customHeight="1">
      <c r="A5" s="12"/>
      <c r="B5" s="12"/>
      <c r="C5" s="12"/>
      <c r="D5" s="12"/>
      <c r="E5" s="12"/>
      <c r="F5" s="12"/>
      <c r="G5" s="12"/>
      <c r="H5" s="12"/>
      <c r="I5" s="12"/>
      <c r="J5" s="12"/>
      <c r="K5" s="12"/>
      <c r="L5" s="12"/>
      <c r="M5" s="12"/>
      <c r="N5" s="12"/>
      <c r="O5" s="12"/>
      <c r="P5" s="12"/>
      <c r="Q5" s="12"/>
      <c r="R5" s="12"/>
      <c r="S5" s="89"/>
    </row>
    <row r="6" spans="1:19" ht="15" customHeight="1">
      <c r="A6" s="12"/>
      <c r="B6" s="12"/>
      <c r="C6" s="12"/>
      <c r="D6" s="12"/>
      <c r="E6" s="12"/>
      <c r="F6" s="12"/>
      <c r="G6" s="12"/>
      <c r="H6" s="12"/>
      <c r="I6" s="12"/>
      <c r="J6" s="12"/>
      <c r="K6" s="12"/>
      <c r="L6" s="12"/>
      <c r="M6" s="12"/>
      <c r="N6" s="12"/>
      <c r="O6" s="12"/>
      <c r="P6" s="12"/>
      <c r="Q6" s="12"/>
      <c r="R6" s="12"/>
      <c r="S6" s="89"/>
    </row>
    <row r="7" spans="1:19" ht="15" customHeight="1">
      <c r="A7" s="12"/>
      <c r="B7" s="12"/>
      <c r="C7" s="12"/>
      <c r="D7" s="12"/>
      <c r="E7" s="12"/>
      <c r="F7" s="12"/>
      <c r="G7" s="12"/>
      <c r="H7" s="12"/>
      <c r="I7" s="12"/>
      <c r="J7" s="12"/>
      <c r="K7" s="12"/>
      <c r="L7" s="12"/>
      <c r="M7" s="12"/>
      <c r="N7" s="12"/>
      <c r="O7" s="12"/>
      <c r="P7" s="12"/>
      <c r="Q7" s="12"/>
      <c r="R7" s="12"/>
      <c r="S7" s="89"/>
    </row>
    <row r="8" spans="1:19" ht="15" customHeight="1">
      <c r="A8" s="12"/>
      <c r="B8" s="12"/>
      <c r="C8" s="12"/>
      <c r="D8" s="12"/>
      <c r="E8" s="12"/>
      <c r="F8" s="12"/>
      <c r="G8" s="12"/>
      <c r="H8" s="12"/>
      <c r="I8" s="12"/>
      <c r="J8" s="12"/>
      <c r="K8" s="12"/>
      <c r="L8" s="12"/>
      <c r="M8" s="12"/>
      <c r="N8" s="12"/>
      <c r="O8" s="12"/>
      <c r="P8" s="12"/>
      <c r="Q8" s="12"/>
      <c r="R8" s="12"/>
      <c r="S8" s="89"/>
    </row>
    <row r="9" spans="1:19" ht="15" customHeight="1" thickBot="1">
      <c r="A9" s="12"/>
      <c r="B9" s="12"/>
      <c r="C9" s="12"/>
      <c r="D9" s="12"/>
      <c r="E9" s="12"/>
      <c r="F9" s="12"/>
      <c r="G9" s="12"/>
      <c r="H9" s="12"/>
      <c r="I9" s="12"/>
      <c r="J9" s="12"/>
      <c r="K9" s="12"/>
      <c r="L9" s="12"/>
      <c r="M9" s="12"/>
      <c r="N9" s="12"/>
      <c r="O9" s="12"/>
      <c r="P9" s="12"/>
      <c r="Q9" s="12"/>
      <c r="R9" s="12"/>
      <c r="S9" s="89"/>
    </row>
    <row r="10" spans="1:19">
      <c r="A10" s="12"/>
      <c r="B10" s="39"/>
      <c r="C10" s="40"/>
      <c r="D10" s="40"/>
      <c r="E10" s="40"/>
      <c r="F10" s="40"/>
      <c r="G10" s="40"/>
      <c r="H10" s="40"/>
      <c r="I10" s="40"/>
      <c r="J10" s="40"/>
      <c r="K10" s="40"/>
      <c r="L10" s="40"/>
      <c r="M10" s="40"/>
      <c r="N10" s="40"/>
      <c r="O10" s="40"/>
      <c r="P10" s="40"/>
      <c r="Q10" s="40"/>
      <c r="R10" s="41"/>
      <c r="S10" s="89"/>
    </row>
    <row r="11" spans="1:19" ht="15">
      <c r="A11" s="12"/>
      <c r="B11" s="42"/>
      <c r="C11" s="43" t="str">
        <f>CompName</f>
        <v>Select Company Name from List…</v>
      </c>
      <c r="D11" s="43"/>
      <c r="E11" s="44"/>
      <c r="F11" s="44"/>
      <c r="G11" s="44"/>
      <c r="H11" s="44"/>
      <c r="I11" s="44"/>
      <c r="J11" s="44"/>
      <c r="K11" s="44"/>
      <c r="L11" s="44"/>
      <c r="M11" s="44"/>
      <c r="N11" s="44"/>
      <c r="O11" s="44"/>
      <c r="P11" s="44"/>
      <c r="Q11" s="44"/>
      <c r="R11" s="45"/>
      <c r="S11" s="89"/>
    </row>
    <row r="12" spans="1:19" ht="15">
      <c r="A12" s="12"/>
      <c r="B12" s="42"/>
      <c r="C12" s="38" t="s">
        <v>327</v>
      </c>
      <c r="D12" s="38"/>
      <c r="E12" s="38"/>
      <c r="F12" s="38"/>
      <c r="G12" s="38"/>
      <c r="H12" s="38"/>
      <c r="I12" s="38"/>
      <c r="J12" s="38"/>
      <c r="K12" s="38"/>
      <c r="L12" s="38"/>
      <c r="M12" s="38"/>
      <c r="N12" s="38"/>
      <c r="O12" s="38"/>
      <c r="P12" s="44"/>
      <c r="Q12" s="44"/>
      <c r="R12" s="45"/>
      <c r="S12" s="89"/>
    </row>
    <row r="13" spans="1:19" ht="15">
      <c r="A13" s="12"/>
      <c r="B13" s="42"/>
      <c r="C13" s="38" t="s">
        <v>256</v>
      </c>
      <c r="D13" s="38"/>
      <c r="E13" s="38"/>
      <c r="F13" s="38"/>
      <c r="G13" s="38"/>
      <c r="H13" s="38"/>
      <c r="I13" s="38"/>
      <c r="J13" s="38"/>
      <c r="K13" s="38"/>
      <c r="L13" s="38"/>
      <c r="M13" s="38"/>
      <c r="N13" s="38"/>
      <c r="O13" s="38"/>
      <c r="P13" s="44"/>
      <c r="Q13" s="44"/>
      <c r="R13" s="45"/>
      <c r="S13" s="89"/>
    </row>
    <row r="14" spans="1:19">
      <c r="A14" s="12"/>
      <c r="B14" s="42"/>
      <c r="C14" s="14"/>
      <c r="D14" s="14"/>
      <c r="E14" s="46"/>
      <c r="F14" s="46"/>
      <c r="G14" s="46"/>
      <c r="H14" s="46"/>
      <c r="I14" s="46"/>
      <c r="J14" s="46"/>
      <c r="K14" s="46"/>
      <c r="L14" s="46"/>
      <c r="M14" s="46"/>
      <c r="N14" s="46"/>
      <c r="O14" s="46"/>
      <c r="P14" s="47"/>
      <c r="Q14" s="14"/>
      <c r="R14" s="45"/>
      <c r="S14" s="89"/>
    </row>
    <row r="15" spans="1:19" ht="15">
      <c r="A15" s="12"/>
      <c r="B15" s="42"/>
      <c r="C15" s="205" t="s">
        <v>169</v>
      </c>
      <c r="D15" s="205"/>
      <c r="E15" s="206"/>
      <c r="F15" s="206"/>
      <c r="G15" s="206"/>
      <c r="H15" s="206"/>
      <c r="I15" s="206"/>
      <c r="J15" s="206"/>
      <c r="K15" s="206"/>
      <c r="L15" s="206"/>
      <c r="M15" s="206"/>
      <c r="N15" s="206"/>
      <c r="O15" s="206"/>
      <c r="P15" s="206"/>
      <c r="Q15" s="207"/>
      <c r="R15" s="45"/>
      <c r="S15" s="89"/>
    </row>
    <row r="16" spans="1:19" ht="15">
      <c r="A16" s="12"/>
      <c r="B16" s="42"/>
      <c r="C16" s="204" t="s">
        <v>207</v>
      </c>
      <c r="D16" s="204"/>
      <c r="E16" s="195"/>
      <c r="F16" s="195"/>
      <c r="G16" s="195"/>
      <c r="H16" s="195"/>
      <c r="I16" s="195"/>
      <c r="J16" s="195"/>
      <c r="K16" s="195"/>
      <c r="L16" s="195"/>
      <c r="M16" s="195"/>
      <c r="N16" s="195"/>
      <c r="O16" s="195"/>
      <c r="P16" s="195"/>
      <c r="Q16" s="196"/>
      <c r="R16" s="45"/>
      <c r="S16" s="89"/>
    </row>
    <row r="17" spans="1:29" ht="15">
      <c r="A17" s="12"/>
      <c r="B17" s="42"/>
      <c r="C17" s="204" t="s">
        <v>254</v>
      </c>
      <c r="D17" s="204"/>
      <c r="E17" s="195"/>
      <c r="F17" s="195"/>
      <c r="G17" s="195"/>
      <c r="H17" s="195"/>
      <c r="I17" s="195"/>
      <c r="J17" s="195"/>
      <c r="K17" s="195"/>
      <c r="L17" s="195"/>
      <c r="M17" s="195"/>
      <c r="N17" s="195"/>
      <c r="O17" s="195"/>
      <c r="P17" s="195"/>
      <c r="Q17" s="196"/>
      <c r="R17" s="45"/>
      <c r="S17" s="89"/>
    </row>
    <row r="18" spans="1:29" ht="15">
      <c r="A18" s="12"/>
      <c r="B18" s="42"/>
      <c r="C18" s="14"/>
      <c r="D18" s="31"/>
      <c r="E18" s="147" t="s">
        <v>208</v>
      </c>
      <c r="F18" s="28">
        <v>2018</v>
      </c>
      <c r="G18" s="28">
        <f>F18+1</f>
        <v>2019</v>
      </c>
      <c r="H18" s="28">
        <f>G18+1</f>
        <v>2020</v>
      </c>
      <c r="I18" s="28">
        <f>H18+1</f>
        <v>2021</v>
      </c>
      <c r="J18" s="28">
        <f>I18+1</f>
        <v>2022</v>
      </c>
      <c r="K18" s="28">
        <f t="shared" ref="K18:O18" si="0">J18+1</f>
        <v>2023</v>
      </c>
      <c r="L18" s="28">
        <f t="shared" si="0"/>
        <v>2024</v>
      </c>
      <c r="M18" s="28">
        <f t="shared" si="0"/>
        <v>2025</v>
      </c>
      <c r="N18" s="28">
        <f t="shared" si="0"/>
        <v>2026</v>
      </c>
      <c r="O18" s="28">
        <f t="shared" si="0"/>
        <v>2027</v>
      </c>
      <c r="P18" s="112" t="s">
        <v>328</v>
      </c>
      <c r="Q18" s="91" t="s">
        <v>255</v>
      </c>
      <c r="R18" s="45"/>
      <c r="S18" s="89"/>
    </row>
    <row r="19" spans="1:29" ht="15">
      <c r="A19" s="12"/>
      <c r="B19" s="42"/>
      <c r="C19" s="66"/>
      <c r="D19" s="213" t="s">
        <v>209</v>
      </c>
      <c r="E19" s="148" t="s">
        <v>210</v>
      </c>
      <c r="F19" s="158">
        <f t="shared" ref="F19:P19" si="1">F50+F81+F112+F143+F174+F205+F236+F267+F298+F329</f>
        <v>0</v>
      </c>
      <c r="G19" s="158">
        <f t="shared" si="1"/>
        <v>0</v>
      </c>
      <c r="H19" s="158">
        <f t="shared" si="1"/>
        <v>0</v>
      </c>
      <c r="I19" s="158">
        <f t="shared" si="1"/>
        <v>0</v>
      </c>
      <c r="J19" s="158">
        <f t="shared" si="1"/>
        <v>0</v>
      </c>
      <c r="K19" s="158">
        <f t="shared" si="1"/>
        <v>0</v>
      </c>
      <c r="L19" s="158">
        <f t="shared" si="1"/>
        <v>0</v>
      </c>
      <c r="M19" s="158">
        <f t="shared" si="1"/>
        <v>0</v>
      </c>
      <c r="N19" s="158">
        <f t="shared" si="1"/>
        <v>0</v>
      </c>
      <c r="O19" s="158">
        <f t="shared" si="1"/>
        <v>0</v>
      </c>
      <c r="P19" s="158">
        <f t="shared" si="1"/>
        <v>0</v>
      </c>
      <c r="Q19" s="159">
        <f t="shared" ref="Q19:Q40" si="2">SUM(F19:P19)</f>
        <v>0</v>
      </c>
      <c r="R19" s="45"/>
      <c r="S19" s="89"/>
      <c r="T19" s="55"/>
      <c r="U19" s="55" t="s">
        <v>173</v>
      </c>
      <c r="V19" s="54" t="s">
        <v>172</v>
      </c>
      <c r="W19" s="54"/>
      <c r="X19" s="54"/>
      <c r="Y19" s="54"/>
      <c r="Z19" s="54"/>
      <c r="AA19" s="54"/>
      <c r="AB19" s="54"/>
      <c r="AC19" s="54"/>
    </row>
    <row r="20" spans="1:29">
      <c r="A20" s="12"/>
      <c r="B20" s="42"/>
      <c r="C20" s="71"/>
      <c r="D20" s="211" t="s">
        <v>212</v>
      </c>
      <c r="E20" s="149" t="s">
        <v>213</v>
      </c>
      <c r="F20" s="156">
        <f t="shared" ref="F20:P20" si="3">F51+F82+F113+F144+F175+F206+F237+F268+F299+F330</f>
        <v>0</v>
      </c>
      <c r="G20" s="156">
        <f t="shared" si="3"/>
        <v>0</v>
      </c>
      <c r="H20" s="156">
        <f t="shared" si="3"/>
        <v>0</v>
      </c>
      <c r="I20" s="156">
        <f t="shared" si="3"/>
        <v>0</v>
      </c>
      <c r="J20" s="156">
        <f t="shared" si="3"/>
        <v>0</v>
      </c>
      <c r="K20" s="156">
        <f t="shared" si="3"/>
        <v>0</v>
      </c>
      <c r="L20" s="156">
        <f t="shared" si="3"/>
        <v>0</v>
      </c>
      <c r="M20" s="156">
        <f t="shared" si="3"/>
        <v>0</v>
      </c>
      <c r="N20" s="156">
        <f t="shared" si="3"/>
        <v>0</v>
      </c>
      <c r="O20" s="156">
        <f t="shared" si="3"/>
        <v>0</v>
      </c>
      <c r="P20" s="156">
        <f t="shared" si="3"/>
        <v>0</v>
      </c>
      <c r="Q20" s="160">
        <f t="shared" si="2"/>
        <v>0</v>
      </c>
      <c r="R20" s="45"/>
      <c r="S20" s="89"/>
    </row>
    <row r="21" spans="1:29" ht="15">
      <c r="A21" s="12"/>
      <c r="B21" s="42"/>
      <c r="C21" s="109" t="s">
        <v>215</v>
      </c>
      <c r="D21" s="211"/>
      <c r="E21" s="149" t="s">
        <v>216</v>
      </c>
      <c r="F21" s="156">
        <f t="shared" ref="F21" si="4">F19+F20</f>
        <v>0</v>
      </c>
      <c r="G21" s="156">
        <f t="shared" ref="G21" si="5">G19+G20</f>
        <v>0</v>
      </c>
      <c r="H21" s="156">
        <f t="shared" ref="H21" si="6">H19+H20</f>
        <v>0</v>
      </c>
      <c r="I21" s="156">
        <f t="shared" ref="I21" si="7">I19+I20</f>
        <v>0</v>
      </c>
      <c r="J21" s="156">
        <f t="shared" ref="J21" si="8">J19+J20</f>
        <v>0</v>
      </c>
      <c r="K21" s="156">
        <f t="shared" ref="K21" si="9">K19+K20</f>
        <v>0</v>
      </c>
      <c r="L21" s="156">
        <f t="shared" ref="L21" si="10">L19+L20</f>
        <v>0</v>
      </c>
      <c r="M21" s="156">
        <f t="shared" ref="M21" si="11">M19+M20</f>
        <v>0</v>
      </c>
      <c r="N21" s="156">
        <f t="shared" ref="N21" si="12">N19+N20</f>
        <v>0</v>
      </c>
      <c r="O21" s="156">
        <f t="shared" ref="O21" si="13">O19+O20</f>
        <v>0</v>
      </c>
      <c r="P21" s="156">
        <f t="shared" ref="P21" si="14">P19+P20</f>
        <v>0</v>
      </c>
      <c r="Q21" s="160">
        <f t="shared" si="2"/>
        <v>0</v>
      </c>
      <c r="R21" s="45"/>
      <c r="S21" s="89"/>
    </row>
    <row r="22" spans="1:29">
      <c r="A22" s="12"/>
      <c r="B22" s="42"/>
      <c r="C22" s="71"/>
      <c r="D22" s="211" t="s">
        <v>218</v>
      </c>
      <c r="E22" s="149" t="s">
        <v>219</v>
      </c>
      <c r="F22" s="156">
        <f t="shared" ref="F22:P22" si="15">F53+F84+F115+F146+F177+F208+F239+F270+F301+F332</f>
        <v>0</v>
      </c>
      <c r="G22" s="156">
        <f t="shared" si="15"/>
        <v>0</v>
      </c>
      <c r="H22" s="156">
        <f t="shared" si="15"/>
        <v>0</v>
      </c>
      <c r="I22" s="156">
        <f t="shared" si="15"/>
        <v>0</v>
      </c>
      <c r="J22" s="156">
        <f t="shared" si="15"/>
        <v>0</v>
      </c>
      <c r="K22" s="156">
        <f t="shared" si="15"/>
        <v>0</v>
      </c>
      <c r="L22" s="156">
        <f t="shared" si="15"/>
        <v>0</v>
      </c>
      <c r="M22" s="156">
        <f t="shared" si="15"/>
        <v>0</v>
      </c>
      <c r="N22" s="156">
        <f t="shared" si="15"/>
        <v>0</v>
      </c>
      <c r="O22" s="156">
        <f t="shared" si="15"/>
        <v>0</v>
      </c>
      <c r="P22" s="156">
        <f t="shared" si="15"/>
        <v>0</v>
      </c>
      <c r="Q22" s="160">
        <f t="shared" ref="Q22" si="16">SUM(F22:P22)</f>
        <v>0</v>
      </c>
      <c r="R22" s="45"/>
      <c r="S22" s="89"/>
    </row>
    <row r="23" spans="1:29">
      <c r="A23" s="12"/>
      <c r="B23" s="42"/>
      <c r="C23" s="71"/>
      <c r="D23" s="211" t="s">
        <v>221</v>
      </c>
      <c r="E23" s="149" t="s">
        <v>222</v>
      </c>
      <c r="F23" s="156">
        <f t="shared" ref="F23:P23" si="17">F54+F85+F116+F147+F178+F209+F240+F271+F302+F333</f>
        <v>0</v>
      </c>
      <c r="G23" s="156">
        <f t="shared" si="17"/>
        <v>0</v>
      </c>
      <c r="H23" s="156">
        <f t="shared" si="17"/>
        <v>0</v>
      </c>
      <c r="I23" s="156">
        <f t="shared" si="17"/>
        <v>0</v>
      </c>
      <c r="J23" s="156">
        <f t="shared" si="17"/>
        <v>0</v>
      </c>
      <c r="K23" s="156">
        <f t="shared" si="17"/>
        <v>0</v>
      </c>
      <c r="L23" s="156">
        <f t="shared" si="17"/>
        <v>0</v>
      </c>
      <c r="M23" s="156">
        <f t="shared" si="17"/>
        <v>0</v>
      </c>
      <c r="N23" s="156">
        <f t="shared" si="17"/>
        <v>0</v>
      </c>
      <c r="O23" s="156">
        <f t="shared" si="17"/>
        <v>0</v>
      </c>
      <c r="P23" s="156">
        <f t="shared" si="17"/>
        <v>0</v>
      </c>
      <c r="Q23" s="160">
        <f t="shared" si="2"/>
        <v>0</v>
      </c>
      <c r="R23" s="45"/>
      <c r="S23" s="89"/>
    </row>
    <row r="24" spans="1:29" ht="15">
      <c r="A24" s="12"/>
      <c r="B24" s="42"/>
      <c r="C24" s="109" t="s">
        <v>223</v>
      </c>
      <c r="D24" s="211"/>
      <c r="E24" s="150" t="s">
        <v>224</v>
      </c>
      <c r="F24" s="157">
        <f t="shared" ref="F24" si="18">F21+F22+F23</f>
        <v>0</v>
      </c>
      <c r="G24" s="157">
        <f t="shared" ref="G24" si="19">G21+G22+G23</f>
        <v>0</v>
      </c>
      <c r="H24" s="157">
        <f t="shared" ref="H24" si="20">H21+H22+H23</f>
        <v>0</v>
      </c>
      <c r="I24" s="157">
        <f t="shared" ref="I24" si="21">I21+I22+I23</f>
        <v>0</v>
      </c>
      <c r="J24" s="157">
        <f t="shared" ref="J24" si="22">J21+J22+J23</f>
        <v>0</v>
      </c>
      <c r="K24" s="157">
        <f t="shared" ref="K24" si="23">K21+K22+K23</f>
        <v>0</v>
      </c>
      <c r="L24" s="157">
        <f t="shared" ref="L24" si="24">L21+L22+L23</f>
        <v>0</v>
      </c>
      <c r="M24" s="157">
        <f t="shared" ref="M24" si="25">M21+M22+M23</f>
        <v>0</v>
      </c>
      <c r="N24" s="157">
        <f t="shared" ref="N24" si="26">N21+N22+N23</f>
        <v>0</v>
      </c>
      <c r="O24" s="157">
        <f t="shared" ref="O24" si="27">O21+O22+O23</f>
        <v>0</v>
      </c>
      <c r="P24" s="157">
        <f t="shared" ref="P24" si="28">P21+P22+P23</f>
        <v>0</v>
      </c>
      <c r="Q24" s="160">
        <f t="shared" si="2"/>
        <v>0</v>
      </c>
      <c r="R24" s="45"/>
      <c r="S24" s="89"/>
    </row>
    <row r="25" spans="1:29">
      <c r="A25" s="12"/>
      <c r="B25" s="42"/>
      <c r="C25" s="71"/>
      <c r="D25" s="211" t="s">
        <v>225</v>
      </c>
      <c r="E25" s="149" t="s">
        <v>226</v>
      </c>
      <c r="F25" s="156">
        <f t="shared" ref="F25:P25" si="29">F56+F87+F118+F149+F180+F211+F242+F273+F304+F335</f>
        <v>0</v>
      </c>
      <c r="G25" s="156">
        <f t="shared" si="29"/>
        <v>0</v>
      </c>
      <c r="H25" s="156">
        <f t="shared" si="29"/>
        <v>0</v>
      </c>
      <c r="I25" s="156">
        <f t="shared" si="29"/>
        <v>0</v>
      </c>
      <c r="J25" s="156">
        <f t="shared" si="29"/>
        <v>0</v>
      </c>
      <c r="K25" s="156">
        <f t="shared" si="29"/>
        <v>0</v>
      </c>
      <c r="L25" s="156">
        <f t="shared" si="29"/>
        <v>0</v>
      </c>
      <c r="M25" s="156">
        <f t="shared" si="29"/>
        <v>0</v>
      </c>
      <c r="N25" s="156">
        <f t="shared" si="29"/>
        <v>0</v>
      </c>
      <c r="O25" s="156">
        <f t="shared" si="29"/>
        <v>0</v>
      </c>
      <c r="P25" s="156">
        <f t="shared" si="29"/>
        <v>0</v>
      </c>
      <c r="Q25" s="160">
        <f t="shared" si="2"/>
        <v>0</v>
      </c>
      <c r="R25" s="45"/>
      <c r="S25" s="89"/>
    </row>
    <row r="26" spans="1:29">
      <c r="A26" s="12"/>
      <c r="B26" s="42"/>
      <c r="C26" s="71"/>
      <c r="D26" s="211" t="s">
        <v>228</v>
      </c>
      <c r="E26" s="149" t="s">
        <v>229</v>
      </c>
      <c r="F26" s="156">
        <f t="shared" ref="F26:P26" si="30">F57+F88+F119+F150+F181+F212+F243+F274+F305+F336</f>
        <v>0</v>
      </c>
      <c r="G26" s="156">
        <f t="shared" si="30"/>
        <v>0</v>
      </c>
      <c r="H26" s="156">
        <f t="shared" si="30"/>
        <v>0</v>
      </c>
      <c r="I26" s="156">
        <f t="shared" si="30"/>
        <v>0</v>
      </c>
      <c r="J26" s="156">
        <f t="shared" si="30"/>
        <v>0</v>
      </c>
      <c r="K26" s="156">
        <f t="shared" si="30"/>
        <v>0</v>
      </c>
      <c r="L26" s="156">
        <f t="shared" si="30"/>
        <v>0</v>
      </c>
      <c r="M26" s="156">
        <f t="shared" si="30"/>
        <v>0</v>
      </c>
      <c r="N26" s="156">
        <f t="shared" si="30"/>
        <v>0</v>
      </c>
      <c r="O26" s="156">
        <f t="shared" si="30"/>
        <v>0</v>
      </c>
      <c r="P26" s="156">
        <f t="shared" si="30"/>
        <v>0</v>
      </c>
      <c r="Q26" s="160">
        <f t="shared" si="2"/>
        <v>0</v>
      </c>
      <c r="R26" s="45"/>
      <c r="S26" s="89"/>
    </row>
    <row r="27" spans="1:29" ht="15">
      <c r="A27" s="12"/>
      <c r="B27" s="42"/>
      <c r="C27" s="109" t="s">
        <v>230</v>
      </c>
      <c r="D27" s="211"/>
      <c r="E27" s="149" t="s">
        <v>231</v>
      </c>
      <c r="F27" s="156">
        <f t="shared" ref="F27" si="31">F25+F26</f>
        <v>0</v>
      </c>
      <c r="G27" s="156">
        <f t="shared" ref="G27" si="32">G25+G26</f>
        <v>0</v>
      </c>
      <c r="H27" s="156">
        <f t="shared" ref="H27" si="33">H25+H26</f>
        <v>0</v>
      </c>
      <c r="I27" s="156">
        <f t="shared" ref="I27" si="34">I25+I26</f>
        <v>0</v>
      </c>
      <c r="J27" s="156">
        <f t="shared" ref="J27" si="35">J25+J26</f>
        <v>0</v>
      </c>
      <c r="K27" s="156">
        <f t="shared" ref="K27" si="36">K25+K26</f>
        <v>0</v>
      </c>
      <c r="L27" s="156">
        <f t="shared" ref="L27" si="37">L25+L26</f>
        <v>0</v>
      </c>
      <c r="M27" s="156">
        <f t="shared" ref="M27" si="38">M25+M26</f>
        <v>0</v>
      </c>
      <c r="N27" s="156">
        <f t="shared" ref="N27" si="39">N25+N26</f>
        <v>0</v>
      </c>
      <c r="O27" s="156">
        <f t="shared" ref="O27" si="40">O25+O26</f>
        <v>0</v>
      </c>
      <c r="P27" s="156">
        <f t="shared" ref="P27" si="41">P25+P26</f>
        <v>0</v>
      </c>
      <c r="Q27" s="160">
        <f t="shared" si="2"/>
        <v>0</v>
      </c>
      <c r="R27" s="45"/>
      <c r="S27" s="89"/>
    </row>
    <row r="28" spans="1:29">
      <c r="A28" s="12"/>
      <c r="B28" s="96"/>
      <c r="C28" s="71"/>
      <c r="D28" s="211" t="s">
        <v>232</v>
      </c>
      <c r="E28" s="149" t="s">
        <v>233</v>
      </c>
      <c r="F28" s="156">
        <f t="shared" ref="F28:P28" si="42">F59+F90+F121+F152+F183+F214+F245+F276+F307+F338</f>
        <v>0</v>
      </c>
      <c r="G28" s="156">
        <f t="shared" si="42"/>
        <v>0</v>
      </c>
      <c r="H28" s="156">
        <f t="shared" si="42"/>
        <v>0</v>
      </c>
      <c r="I28" s="156">
        <f t="shared" si="42"/>
        <v>0</v>
      </c>
      <c r="J28" s="156">
        <f t="shared" si="42"/>
        <v>0</v>
      </c>
      <c r="K28" s="156">
        <f t="shared" si="42"/>
        <v>0</v>
      </c>
      <c r="L28" s="156">
        <f t="shared" si="42"/>
        <v>0</v>
      </c>
      <c r="M28" s="156">
        <f t="shared" si="42"/>
        <v>0</v>
      </c>
      <c r="N28" s="156">
        <f t="shared" si="42"/>
        <v>0</v>
      </c>
      <c r="O28" s="156">
        <f t="shared" si="42"/>
        <v>0</v>
      </c>
      <c r="P28" s="156">
        <f t="shared" si="42"/>
        <v>0</v>
      </c>
      <c r="Q28" s="160">
        <f t="shared" si="2"/>
        <v>0</v>
      </c>
      <c r="R28" s="97"/>
      <c r="S28" s="89"/>
    </row>
    <row r="29" spans="1:29">
      <c r="A29" s="12"/>
      <c r="B29" s="96"/>
      <c r="C29" s="71"/>
      <c r="D29" s="211" t="s">
        <v>234</v>
      </c>
      <c r="E29" s="149" t="s">
        <v>235</v>
      </c>
      <c r="F29" s="156">
        <f t="shared" ref="F29:P29" si="43">F60+F91+F122+F153+F184+F215+F246+F277+F308+F339</f>
        <v>0</v>
      </c>
      <c r="G29" s="156">
        <f t="shared" si="43"/>
        <v>0</v>
      </c>
      <c r="H29" s="156">
        <f t="shared" si="43"/>
        <v>0</v>
      </c>
      <c r="I29" s="156">
        <f t="shared" si="43"/>
        <v>0</v>
      </c>
      <c r="J29" s="156">
        <f t="shared" si="43"/>
        <v>0</v>
      </c>
      <c r="K29" s="156">
        <f t="shared" si="43"/>
        <v>0</v>
      </c>
      <c r="L29" s="156">
        <f t="shared" si="43"/>
        <v>0</v>
      </c>
      <c r="M29" s="156">
        <f t="shared" si="43"/>
        <v>0</v>
      </c>
      <c r="N29" s="156">
        <f t="shared" si="43"/>
        <v>0</v>
      </c>
      <c r="O29" s="156">
        <f t="shared" si="43"/>
        <v>0</v>
      </c>
      <c r="P29" s="156">
        <f t="shared" si="43"/>
        <v>0</v>
      </c>
      <c r="Q29" s="160">
        <f t="shared" si="2"/>
        <v>0</v>
      </c>
      <c r="R29" s="45"/>
      <c r="S29" s="89"/>
    </row>
    <row r="30" spans="1:29" ht="15">
      <c r="A30" s="12"/>
      <c r="B30" s="96"/>
      <c r="C30" s="109" t="s">
        <v>236</v>
      </c>
      <c r="D30" s="211"/>
      <c r="E30" s="149" t="s">
        <v>237</v>
      </c>
      <c r="F30" s="156">
        <f t="shared" ref="F30" si="44">F27+F28+F29</f>
        <v>0</v>
      </c>
      <c r="G30" s="156">
        <f t="shared" ref="G30" si="45">G27+G28+G29</f>
        <v>0</v>
      </c>
      <c r="H30" s="156">
        <f t="shared" ref="H30" si="46">H27+H28+H29</f>
        <v>0</v>
      </c>
      <c r="I30" s="156">
        <f t="shared" ref="I30" si="47">I27+I28+I29</f>
        <v>0</v>
      </c>
      <c r="J30" s="156">
        <f t="shared" ref="J30" si="48">J27+J28+J29</f>
        <v>0</v>
      </c>
      <c r="K30" s="156">
        <f t="shared" ref="K30" si="49">K27+K28+K29</f>
        <v>0</v>
      </c>
      <c r="L30" s="156">
        <f t="shared" ref="L30" si="50">L27+L28+L29</f>
        <v>0</v>
      </c>
      <c r="M30" s="156">
        <f t="shared" ref="M30" si="51">M27+M28+M29</f>
        <v>0</v>
      </c>
      <c r="N30" s="156">
        <f t="shared" ref="N30" si="52">N27+N28+N29</f>
        <v>0</v>
      </c>
      <c r="O30" s="156">
        <f t="shared" ref="O30" si="53">O27+O28+O29</f>
        <v>0</v>
      </c>
      <c r="P30" s="156">
        <f t="shared" ref="P30" si="54">P27+P28+P29</f>
        <v>0</v>
      </c>
      <c r="Q30" s="160">
        <f t="shared" si="2"/>
        <v>0</v>
      </c>
      <c r="R30" s="45"/>
      <c r="S30" s="89"/>
    </row>
    <row r="31" spans="1:29">
      <c r="A31" s="12"/>
      <c r="B31" s="96"/>
      <c r="C31" s="71"/>
      <c r="D31" s="211" t="s">
        <v>238</v>
      </c>
      <c r="E31" s="150" t="s">
        <v>235</v>
      </c>
      <c r="F31" s="157">
        <f t="shared" ref="F31:P31" si="55">F62+F93+F124+F155+F186+F217+F248+F279+F310+F341</f>
        <v>0</v>
      </c>
      <c r="G31" s="157">
        <f t="shared" si="55"/>
        <v>0</v>
      </c>
      <c r="H31" s="157">
        <f t="shared" si="55"/>
        <v>0</v>
      </c>
      <c r="I31" s="157">
        <f t="shared" si="55"/>
        <v>0</v>
      </c>
      <c r="J31" s="157">
        <f t="shared" si="55"/>
        <v>0</v>
      </c>
      <c r="K31" s="157">
        <f t="shared" si="55"/>
        <v>0</v>
      </c>
      <c r="L31" s="157">
        <f t="shared" si="55"/>
        <v>0</v>
      </c>
      <c r="M31" s="157">
        <f t="shared" si="55"/>
        <v>0</v>
      </c>
      <c r="N31" s="157">
        <f t="shared" si="55"/>
        <v>0</v>
      </c>
      <c r="O31" s="157">
        <f t="shared" si="55"/>
        <v>0</v>
      </c>
      <c r="P31" s="157">
        <f t="shared" si="55"/>
        <v>0</v>
      </c>
      <c r="Q31" s="160">
        <f t="shared" si="2"/>
        <v>0</v>
      </c>
      <c r="R31" s="45"/>
      <c r="S31" s="89"/>
    </row>
    <row r="32" spans="1:29">
      <c r="A32" s="12"/>
      <c r="B32" s="96"/>
      <c r="C32" s="71"/>
      <c r="D32" s="211" t="s">
        <v>239</v>
      </c>
      <c r="E32" s="150" t="s">
        <v>240</v>
      </c>
      <c r="F32" s="157">
        <f t="shared" ref="F32:P32" si="56">F63+F94+F125+F156+F187+F218+F249+F280+F311+F342</f>
        <v>0</v>
      </c>
      <c r="G32" s="157">
        <f t="shared" si="56"/>
        <v>0</v>
      </c>
      <c r="H32" s="157">
        <f t="shared" si="56"/>
        <v>0</v>
      </c>
      <c r="I32" s="157">
        <f t="shared" si="56"/>
        <v>0</v>
      </c>
      <c r="J32" s="157">
        <f t="shared" si="56"/>
        <v>0</v>
      </c>
      <c r="K32" s="157">
        <f t="shared" si="56"/>
        <v>0</v>
      </c>
      <c r="L32" s="157">
        <f t="shared" si="56"/>
        <v>0</v>
      </c>
      <c r="M32" s="157">
        <f t="shared" si="56"/>
        <v>0</v>
      </c>
      <c r="N32" s="157">
        <f t="shared" si="56"/>
        <v>0</v>
      </c>
      <c r="O32" s="157">
        <f t="shared" si="56"/>
        <v>0</v>
      </c>
      <c r="P32" s="157">
        <f t="shared" si="56"/>
        <v>0</v>
      </c>
      <c r="Q32" s="160">
        <f t="shared" si="2"/>
        <v>0</v>
      </c>
      <c r="R32" s="45"/>
      <c r="S32" s="89"/>
    </row>
    <row r="33" spans="1:19">
      <c r="A33" s="12"/>
      <c r="B33" s="96"/>
      <c r="C33" s="71"/>
      <c r="D33" s="211" t="s">
        <v>241</v>
      </c>
      <c r="E33" s="150" t="s">
        <v>242</v>
      </c>
      <c r="F33" s="157">
        <f t="shared" ref="F33:P33" si="57">F64+F95+F126+F157+F188+F219+F250+F281+F312+F343</f>
        <v>0</v>
      </c>
      <c r="G33" s="157">
        <f t="shared" si="57"/>
        <v>0</v>
      </c>
      <c r="H33" s="157">
        <f t="shared" si="57"/>
        <v>0</v>
      </c>
      <c r="I33" s="157">
        <f t="shared" si="57"/>
        <v>0</v>
      </c>
      <c r="J33" s="157">
        <f t="shared" si="57"/>
        <v>0</v>
      </c>
      <c r="K33" s="157">
        <f t="shared" si="57"/>
        <v>0</v>
      </c>
      <c r="L33" s="157">
        <f t="shared" si="57"/>
        <v>0</v>
      </c>
      <c r="M33" s="157">
        <f t="shared" si="57"/>
        <v>0</v>
      </c>
      <c r="N33" s="157">
        <f t="shared" si="57"/>
        <v>0</v>
      </c>
      <c r="O33" s="157">
        <f t="shared" si="57"/>
        <v>0</v>
      </c>
      <c r="P33" s="157">
        <f t="shared" si="57"/>
        <v>0</v>
      </c>
      <c r="Q33" s="160">
        <f t="shared" si="2"/>
        <v>0</v>
      </c>
      <c r="R33" s="45"/>
      <c r="S33" s="89"/>
    </row>
    <row r="34" spans="1:19" ht="15">
      <c r="A34" s="12"/>
      <c r="B34" s="96"/>
      <c r="C34" s="109" t="s">
        <v>243</v>
      </c>
      <c r="D34" s="211"/>
      <c r="E34" s="150" t="s">
        <v>244</v>
      </c>
      <c r="F34" s="157">
        <f t="shared" ref="F34" si="58">SUM(F31:F33)</f>
        <v>0</v>
      </c>
      <c r="G34" s="157">
        <f t="shared" ref="G34" si="59">SUM(G31:G33)</f>
        <v>0</v>
      </c>
      <c r="H34" s="157">
        <f t="shared" ref="H34" si="60">SUM(H31:H33)</f>
        <v>0</v>
      </c>
      <c r="I34" s="157">
        <f t="shared" ref="I34" si="61">SUM(I31:I33)</f>
        <v>0</v>
      </c>
      <c r="J34" s="157">
        <f t="shared" ref="J34" si="62">SUM(J31:J33)</f>
        <v>0</v>
      </c>
      <c r="K34" s="157">
        <f t="shared" ref="K34" si="63">SUM(K31:K33)</f>
        <v>0</v>
      </c>
      <c r="L34" s="157">
        <f t="shared" ref="L34" si="64">SUM(L31:L33)</f>
        <v>0</v>
      </c>
      <c r="M34" s="157">
        <f t="shared" ref="M34" si="65">SUM(M31:M33)</f>
        <v>0</v>
      </c>
      <c r="N34" s="157">
        <f t="shared" ref="N34" si="66">SUM(N31:N33)</f>
        <v>0</v>
      </c>
      <c r="O34" s="157">
        <f t="shared" ref="O34" si="67">SUM(O31:O33)</f>
        <v>0</v>
      </c>
      <c r="P34" s="157">
        <f t="shared" ref="P34" si="68">SUM(P31:P33)</f>
        <v>0</v>
      </c>
      <c r="Q34" s="160">
        <f t="shared" si="2"/>
        <v>0</v>
      </c>
      <c r="R34" s="45"/>
      <c r="S34" s="89"/>
    </row>
    <row r="35" spans="1:19" ht="15">
      <c r="A35" s="12"/>
      <c r="B35" s="96"/>
      <c r="C35" s="109" t="s">
        <v>245</v>
      </c>
      <c r="D35" s="211"/>
      <c r="E35" s="150" t="s">
        <v>246</v>
      </c>
      <c r="F35" s="157">
        <f t="shared" ref="F35" si="69">F24+F30+F34</f>
        <v>0</v>
      </c>
      <c r="G35" s="157">
        <f t="shared" ref="G35" si="70">G24+G30+G34</f>
        <v>0</v>
      </c>
      <c r="H35" s="157">
        <f t="shared" ref="H35" si="71">H24+H30+H34</f>
        <v>0</v>
      </c>
      <c r="I35" s="157">
        <f t="shared" ref="I35" si="72">I24+I30+I34</f>
        <v>0</v>
      </c>
      <c r="J35" s="157">
        <f t="shared" ref="J35" si="73">J24+J30+J34</f>
        <v>0</v>
      </c>
      <c r="K35" s="157">
        <f t="shared" ref="K35" si="74">K24+K30+K34</f>
        <v>0</v>
      </c>
      <c r="L35" s="157">
        <f t="shared" ref="L35" si="75">L24+L30+L34</f>
        <v>0</v>
      </c>
      <c r="M35" s="157">
        <f t="shared" ref="M35" si="76">M24+M30+M34</f>
        <v>0</v>
      </c>
      <c r="N35" s="157">
        <f t="shared" ref="N35" si="77">N24+N30+N34</f>
        <v>0</v>
      </c>
      <c r="O35" s="157">
        <f t="shared" ref="O35" si="78">O24+O30+O34</f>
        <v>0</v>
      </c>
      <c r="P35" s="157">
        <f t="shared" ref="P35" si="79">P24+P30+P34</f>
        <v>0</v>
      </c>
      <c r="Q35" s="160">
        <f t="shared" si="2"/>
        <v>0</v>
      </c>
      <c r="R35" s="45"/>
      <c r="S35" s="89"/>
    </row>
    <row r="36" spans="1:19">
      <c r="A36" s="12"/>
      <c r="B36" s="96"/>
      <c r="C36" s="71"/>
      <c r="D36" s="211" t="s">
        <v>247</v>
      </c>
      <c r="E36" s="150"/>
      <c r="F36" s="157">
        <f t="shared" ref="F36:P36" si="80">F67+F98+F129+F160+F191+F222+F253+F284+F315+F346</f>
        <v>0</v>
      </c>
      <c r="G36" s="157">
        <f t="shared" si="80"/>
        <v>0</v>
      </c>
      <c r="H36" s="157">
        <f t="shared" si="80"/>
        <v>0</v>
      </c>
      <c r="I36" s="157">
        <f t="shared" si="80"/>
        <v>0</v>
      </c>
      <c r="J36" s="157">
        <f t="shared" si="80"/>
        <v>0</v>
      </c>
      <c r="K36" s="157">
        <f t="shared" si="80"/>
        <v>0</v>
      </c>
      <c r="L36" s="157">
        <f t="shared" si="80"/>
        <v>0</v>
      </c>
      <c r="M36" s="157">
        <f t="shared" si="80"/>
        <v>0</v>
      </c>
      <c r="N36" s="157">
        <f t="shared" si="80"/>
        <v>0</v>
      </c>
      <c r="O36" s="157">
        <f t="shared" si="80"/>
        <v>0</v>
      </c>
      <c r="P36" s="157">
        <f t="shared" si="80"/>
        <v>0</v>
      </c>
      <c r="Q36" s="160">
        <f t="shared" si="2"/>
        <v>0</v>
      </c>
      <c r="R36" s="45"/>
      <c r="S36" s="89"/>
    </row>
    <row r="37" spans="1:19">
      <c r="A37" s="12"/>
      <c r="B37" s="96"/>
      <c r="C37" s="71"/>
      <c r="D37" s="211" t="s">
        <v>248</v>
      </c>
      <c r="E37" s="150"/>
      <c r="F37" s="157">
        <f t="shared" ref="F37:P37" si="81">F68+F99+F130+F161+F192+F223+F254+F285+F316+F347</f>
        <v>0</v>
      </c>
      <c r="G37" s="157">
        <f t="shared" si="81"/>
        <v>0</v>
      </c>
      <c r="H37" s="157">
        <f t="shared" si="81"/>
        <v>0</v>
      </c>
      <c r="I37" s="157">
        <f t="shared" si="81"/>
        <v>0</v>
      </c>
      <c r="J37" s="157">
        <f t="shared" si="81"/>
        <v>0</v>
      </c>
      <c r="K37" s="157">
        <f t="shared" si="81"/>
        <v>0</v>
      </c>
      <c r="L37" s="157">
        <f t="shared" si="81"/>
        <v>0</v>
      </c>
      <c r="M37" s="157">
        <f t="shared" si="81"/>
        <v>0</v>
      </c>
      <c r="N37" s="157">
        <f t="shared" si="81"/>
        <v>0</v>
      </c>
      <c r="O37" s="157">
        <f t="shared" si="81"/>
        <v>0</v>
      </c>
      <c r="P37" s="157">
        <f t="shared" si="81"/>
        <v>0</v>
      </c>
      <c r="Q37" s="160">
        <f t="shared" si="2"/>
        <v>0</v>
      </c>
      <c r="R37" s="45"/>
      <c r="S37" s="89"/>
    </row>
    <row r="38" spans="1:19">
      <c r="A38" s="12"/>
      <c r="B38" s="96"/>
      <c r="C38" s="71"/>
      <c r="D38" s="211" t="s">
        <v>249</v>
      </c>
      <c r="E38" s="150"/>
      <c r="F38" s="157">
        <f t="shared" ref="F38:P38" si="82">F69+F100+F131+F162+F193+F224+F255+F286+F317+F348</f>
        <v>0</v>
      </c>
      <c r="G38" s="157">
        <f t="shared" si="82"/>
        <v>0</v>
      </c>
      <c r="H38" s="157">
        <f t="shared" si="82"/>
        <v>0</v>
      </c>
      <c r="I38" s="157">
        <f t="shared" si="82"/>
        <v>0</v>
      </c>
      <c r="J38" s="157">
        <f t="shared" si="82"/>
        <v>0</v>
      </c>
      <c r="K38" s="157">
        <f t="shared" si="82"/>
        <v>0</v>
      </c>
      <c r="L38" s="157">
        <f t="shared" si="82"/>
        <v>0</v>
      </c>
      <c r="M38" s="157">
        <f t="shared" si="82"/>
        <v>0</v>
      </c>
      <c r="N38" s="157">
        <f t="shared" si="82"/>
        <v>0</v>
      </c>
      <c r="O38" s="157">
        <f t="shared" si="82"/>
        <v>0</v>
      </c>
      <c r="P38" s="157">
        <f t="shared" si="82"/>
        <v>0</v>
      </c>
      <c r="Q38" s="160">
        <f t="shared" si="2"/>
        <v>0</v>
      </c>
      <c r="R38" s="45"/>
      <c r="S38" s="89"/>
    </row>
    <row r="39" spans="1:19">
      <c r="A39" s="12"/>
      <c r="B39" s="96"/>
      <c r="C39" s="71"/>
      <c r="D39" s="211" t="s">
        <v>250</v>
      </c>
      <c r="E39" s="150"/>
      <c r="F39" s="157">
        <f t="shared" ref="F39:P39" si="83">F70+F101+F132+F163+F194+F225+F256+F287+F318+F349</f>
        <v>0</v>
      </c>
      <c r="G39" s="157">
        <f t="shared" si="83"/>
        <v>0</v>
      </c>
      <c r="H39" s="157">
        <f t="shared" si="83"/>
        <v>0</v>
      </c>
      <c r="I39" s="157">
        <f t="shared" si="83"/>
        <v>0</v>
      </c>
      <c r="J39" s="157">
        <f t="shared" si="83"/>
        <v>0</v>
      </c>
      <c r="K39" s="157">
        <f t="shared" si="83"/>
        <v>0</v>
      </c>
      <c r="L39" s="157">
        <f t="shared" si="83"/>
        <v>0</v>
      </c>
      <c r="M39" s="157">
        <f t="shared" si="83"/>
        <v>0</v>
      </c>
      <c r="N39" s="157">
        <f t="shared" si="83"/>
        <v>0</v>
      </c>
      <c r="O39" s="157">
        <f t="shared" si="83"/>
        <v>0</v>
      </c>
      <c r="P39" s="157">
        <f t="shared" si="83"/>
        <v>0</v>
      </c>
      <c r="Q39" s="160">
        <f t="shared" si="2"/>
        <v>0</v>
      </c>
      <c r="R39" s="45"/>
      <c r="S39" s="89"/>
    </row>
    <row r="40" spans="1:19">
      <c r="A40" s="12"/>
      <c r="B40" s="96"/>
      <c r="C40" s="209"/>
      <c r="D40" s="212" t="s">
        <v>251</v>
      </c>
      <c r="E40" s="151"/>
      <c r="F40" s="157">
        <f t="shared" ref="F40:P40" si="84">F71+F102+F133+F164+F195+F226+F257+F288+F319+F350</f>
        <v>0</v>
      </c>
      <c r="G40" s="157">
        <f t="shared" si="84"/>
        <v>0</v>
      </c>
      <c r="H40" s="157">
        <f t="shared" si="84"/>
        <v>0</v>
      </c>
      <c r="I40" s="157">
        <f t="shared" si="84"/>
        <v>0</v>
      </c>
      <c r="J40" s="157">
        <f t="shared" si="84"/>
        <v>0</v>
      </c>
      <c r="K40" s="157">
        <f t="shared" si="84"/>
        <v>0</v>
      </c>
      <c r="L40" s="157">
        <f t="shared" si="84"/>
        <v>0</v>
      </c>
      <c r="M40" s="157">
        <f t="shared" si="84"/>
        <v>0</v>
      </c>
      <c r="N40" s="157">
        <f t="shared" si="84"/>
        <v>0</v>
      </c>
      <c r="O40" s="157">
        <f t="shared" si="84"/>
        <v>0</v>
      </c>
      <c r="P40" s="157">
        <f t="shared" si="84"/>
        <v>0</v>
      </c>
      <c r="Q40" s="160">
        <f t="shared" si="2"/>
        <v>0</v>
      </c>
      <c r="R40" s="45"/>
      <c r="S40" s="89"/>
    </row>
    <row r="41" spans="1:19" ht="15">
      <c r="A41" s="12"/>
      <c r="B41" s="96"/>
      <c r="C41" s="77" t="s">
        <v>330</v>
      </c>
      <c r="D41" s="208"/>
      <c r="E41" s="152"/>
      <c r="F41" s="30">
        <f t="shared" ref="F41" si="85">SUM(F35:F40)</f>
        <v>0</v>
      </c>
      <c r="G41" s="30">
        <f t="shared" ref="G41" si="86">SUM(G35:G40)</f>
        <v>0</v>
      </c>
      <c r="H41" s="30">
        <f t="shared" ref="H41" si="87">SUM(H35:H40)</f>
        <v>0</v>
      </c>
      <c r="I41" s="30">
        <f t="shared" ref="I41" si="88">SUM(I35:I40)</f>
        <v>0</v>
      </c>
      <c r="J41" s="30">
        <f t="shared" ref="J41" si="89">SUM(J35:J40)</f>
        <v>0</v>
      </c>
      <c r="K41" s="30">
        <f t="shared" ref="K41" si="90">SUM(K35:K40)</f>
        <v>0</v>
      </c>
      <c r="L41" s="30">
        <f t="shared" ref="L41" si="91">SUM(L35:L40)</f>
        <v>0</v>
      </c>
      <c r="M41" s="30">
        <f t="shared" ref="M41" si="92">SUM(M35:M40)</f>
        <v>0</v>
      </c>
      <c r="N41" s="30">
        <f t="shared" ref="N41" si="93">SUM(N35:N40)</f>
        <v>0</v>
      </c>
      <c r="O41" s="30">
        <f t="shared" ref="O41" si="94">SUM(O35:O40)</f>
        <v>0</v>
      </c>
      <c r="P41" s="30">
        <f t="shared" ref="P41" si="95">SUM(P35:P40)</f>
        <v>0</v>
      </c>
      <c r="Q41" s="161">
        <f>SUM(Q35:Q40)</f>
        <v>0</v>
      </c>
      <c r="R41" s="45"/>
      <c r="S41" s="89"/>
    </row>
    <row r="42" spans="1:19">
      <c r="A42" s="12"/>
      <c r="B42" s="42"/>
      <c r="C42" s="14"/>
      <c r="D42" s="14"/>
      <c r="E42" s="14"/>
      <c r="F42" s="14"/>
      <c r="G42" s="14"/>
      <c r="H42" s="14"/>
      <c r="I42" s="14"/>
      <c r="J42" s="14"/>
      <c r="K42" s="14"/>
      <c r="L42" s="14"/>
      <c r="M42" s="14"/>
      <c r="N42" s="14"/>
      <c r="O42" s="14"/>
      <c r="P42" s="16"/>
      <c r="Q42" s="14"/>
      <c r="R42" s="45"/>
      <c r="S42" s="89"/>
    </row>
    <row r="43" spans="1:19" ht="6.75" customHeight="1">
      <c r="A43" s="12"/>
      <c r="B43" s="50"/>
      <c r="C43" s="51"/>
      <c r="D43" s="51"/>
      <c r="E43" s="51"/>
      <c r="F43" s="51"/>
      <c r="G43" s="51"/>
      <c r="H43" s="51"/>
      <c r="I43" s="51"/>
      <c r="J43" s="51"/>
      <c r="K43" s="51"/>
      <c r="L43" s="51"/>
      <c r="M43" s="51"/>
      <c r="N43" s="51"/>
      <c r="O43" s="51"/>
      <c r="P43" s="52"/>
      <c r="Q43" s="51"/>
      <c r="R43" s="53"/>
      <c r="S43" s="89"/>
    </row>
    <row r="44" spans="1:19">
      <c r="A44" s="12"/>
      <c r="B44" s="42"/>
      <c r="C44" s="14"/>
      <c r="D44" s="14"/>
      <c r="E44" s="14"/>
      <c r="F44" s="14"/>
      <c r="G44" s="14"/>
      <c r="H44" s="14"/>
      <c r="I44" s="14"/>
      <c r="J44" s="14"/>
      <c r="K44" s="14"/>
      <c r="L44" s="14"/>
      <c r="M44" s="14"/>
      <c r="N44" s="14"/>
      <c r="O44" s="14"/>
      <c r="P44" s="16"/>
      <c r="Q44" s="14"/>
      <c r="R44" s="45"/>
      <c r="S44" s="89"/>
    </row>
    <row r="45" spans="1:19" ht="15">
      <c r="A45" s="12"/>
      <c r="B45" s="42"/>
      <c r="C45" s="77" t="s">
        <v>1</v>
      </c>
      <c r="D45" s="208"/>
      <c r="E45" s="289">
        <f>INFO!$E$23</f>
        <v>0</v>
      </c>
      <c r="F45" s="290"/>
      <c r="G45" s="289">
        <f>INFO!$G$23</f>
        <v>0</v>
      </c>
      <c r="H45" s="291"/>
      <c r="I45" s="291"/>
      <c r="J45" s="291"/>
      <c r="K45" s="291"/>
      <c r="L45" s="291"/>
      <c r="M45" s="291"/>
      <c r="N45" s="291"/>
      <c r="O45" s="291"/>
      <c r="P45" s="291"/>
      <c r="Q45" s="290"/>
      <c r="R45" s="45"/>
      <c r="S45" s="89"/>
    </row>
    <row r="46" spans="1:19" ht="15">
      <c r="A46" s="12"/>
      <c r="B46" s="42"/>
      <c r="C46" s="77" t="s">
        <v>181</v>
      </c>
      <c r="D46" s="208"/>
      <c r="E46" s="140" t="s">
        <v>182</v>
      </c>
      <c r="F46" s="141">
        <f>INFO!$F$24</f>
        <v>0</v>
      </c>
      <c r="G46" s="140" t="s">
        <v>183</v>
      </c>
      <c r="H46" s="141">
        <f>INFO!$H$24</f>
        <v>0</v>
      </c>
      <c r="I46" s="142"/>
      <c r="J46" s="143"/>
      <c r="K46" s="143"/>
      <c r="L46" s="143"/>
      <c r="M46" s="143"/>
      <c r="N46" s="143"/>
      <c r="O46" s="143"/>
      <c r="P46" s="143"/>
      <c r="Q46" s="144"/>
      <c r="R46" s="45"/>
      <c r="S46" s="89"/>
    </row>
    <row r="47" spans="1:19" ht="15">
      <c r="A47" s="12"/>
      <c r="B47" s="42"/>
      <c r="C47" s="204" t="s">
        <v>207</v>
      </c>
      <c r="D47" s="204"/>
      <c r="E47" s="195"/>
      <c r="F47" s="195"/>
      <c r="G47" s="195"/>
      <c r="H47" s="195"/>
      <c r="I47" s="195"/>
      <c r="J47" s="195"/>
      <c r="K47" s="195"/>
      <c r="L47" s="195"/>
      <c r="M47" s="195"/>
      <c r="N47" s="195"/>
      <c r="O47" s="195"/>
      <c r="P47" s="195"/>
      <c r="Q47" s="196"/>
      <c r="R47" s="210"/>
      <c r="S47" s="89"/>
    </row>
    <row r="48" spans="1:19" ht="15">
      <c r="A48" s="12"/>
      <c r="B48" s="42"/>
      <c r="C48" s="204" t="s">
        <v>254</v>
      </c>
      <c r="D48" s="204"/>
      <c r="E48" s="195"/>
      <c r="F48" s="195"/>
      <c r="G48" s="195"/>
      <c r="H48" s="195"/>
      <c r="I48" s="195"/>
      <c r="J48" s="195"/>
      <c r="K48" s="195"/>
      <c r="L48" s="195"/>
      <c r="M48" s="195"/>
      <c r="N48" s="195"/>
      <c r="O48" s="195"/>
      <c r="P48" s="195"/>
      <c r="Q48" s="196"/>
      <c r="R48" s="210"/>
      <c r="S48" s="89"/>
    </row>
    <row r="49" spans="1:19" ht="15">
      <c r="A49" s="12"/>
      <c r="B49" s="42"/>
      <c r="C49" s="14"/>
      <c r="D49" s="31"/>
      <c r="E49" s="147" t="s">
        <v>208</v>
      </c>
      <c r="F49" s="28">
        <f>F$18</f>
        <v>2018</v>
      </c>
      <c r="G49" s="28">
        <f>G$18</f>
        <v>2019</v>
      </c>
      <c r="H49" s="28">
        <f t="shared" ref="H49:Q49" si="96">H$18</f>
        <v>2020</v>
      </c>
      <c r="I49" s="28">
        <f t="shared" si="96"/>
        <v>2021</v>
      </c>
      <c r="J49" s="28">
        <f t="shared" si="96"/>
        <v>2022</v>
      </c>
      <c r="K49" s="28">
        <f t="shared" si="96"/>
        <v>2023</v>
      </c>
      <c r="L49" s="28">
        <f t="shared" si="96"/>
        <v>2024</v>
      </c>
      <c r="M49" s="28">
        <f t="shared" si="96"/>
        <v>2025</v>
      </c>
      <c r="N49" s="28">
        <f t="shared" si="96"/>
        <v>2026</v>
      </c>
      <c r="O49" s="28">
        <f t="shared" si="96"/>
        <v>2027</v>
      </c>
      <c r="P49" s="28" t="str">
        <f t="shared" si="96"/>
        <v>All &gt; 2027</v>
      </c>
      <c r="Q49" s="91" t="str">
        <f t="shared" si="96"/>
        <v>Total</v>
      </c>
      <c r="R49" s="45"/>
      <c r="S49" s="89"/>
    </row>
    <row r="50" spans="1:19">
      <c r="A50" s="12"/>
      <c r="B50" s="42"/>
      <c r="C50" s="66"/>
      <c r="D50" s="213" t="s">
        <v>209</v>
      </c>
      <c r="E50" s="148" t="s">
        <v>210</v>
      </c>
      <c r="F50" s="145"/>
      <c r="G50" s="145"/>
      <c r="H50" s="145"/>
      <c r="I50" s="145"/>
      <c r="J50" s="145"/>
      <c r="K50" s="145"/>
      <c r="L50" s="145"/>
      <c r="M50" s="145"/>
      <c r="N50" s="145"/>
      <c r="O50" s="145"/>
      <c r="P50" s="145"/>
      <c r="Q50" s="159">
        <f>SUM(F50:P50)</f>
        <v>0</v>
      </c>
      <c r="R50" s="45"/>
      <c r="S50" s="89"/>
    </row>
    <row r="51" spans="1:19">
      <c r="A51" s="12"/>
      <c r="B51" s="42"/>
      <c r="C51" s="71"/>
      <c r="D51" s="211" t="s">
        <v>212</v>
      </c>
      <c r="E51" s="149" t="s">
        <v>213</v>
      </c>
      <c r="F51" s="146"/>
      <c r="G51" s="146"/>
      <c r="H51" s="146"/>
      <c r="I51" s="146"/>
      <c r="J51" s="146"/>
      <c r="K51" s="146"/>
      <c r="L51" s="146"/>
      <c r="M51" s="146"/>
      <c r="N51" s="146"/>
      <c r="O51" s="146"/>
      <c r="P51" s="146"/>
      <c r="Q51" s="160">
        <f t="shared" ref="Q51:Q71" si="97">SUM(F51:P51)</f>
        <v>0</v>
      </c>
      <c r="R51" s="45"/>
      <c r="S51" s="89"/>
    </row>
    <row r="52" spans="1:19" ht="15">
      <c r="A52" s="12"/>
      <c r="B52" s="42"/>
      <c r="C52" s="109" t="s">
        <v>215</v>
      </c>
      <c r="D52" s="211"/>
      <c r="E52" s="149" t="s">
        <v>216</v>
      </c>
      <c r="F52" s="156">
        <f t="shared" ref="F52:P52" si="98">F50+F51</f>
        <v>0</v>
      </c>
      <c r="G52" s="156">
        <f t="shared" si="98"/>
        <v>0</v>
      </c>
      <c r="H52" s="156">
        <f t="shared" si="98"/>
        <v>0</v>
      </c>
      <c r="I52" s="156">
        <f t="shared" si="98"/>
        <v>0</v>
      </c>
      <c r="J52" s="156">
        <f t="shared" si="98"/>
        <v>0</v>
      </c>
      <c r="K52" s="156">
        <f t="shared" si="98"/>
        <v>0</v>
      </c>
      <c r="L52" s="156">
        <f t="shared" si="98"/>
        <v>0</v>
      </c>
      <c r="M52" s="156">
        <f t="shared" si="98"/>
        <v>0</v>
      </c>
      <c r="N52" s="156">
        <f t="shared" si="98"/>
        <v>0</v>
      </c>
      <c r="O52" s="156">
        <f t="shared" si="98"/>
        <v>0</v>
      </c>
      <c r="P52" s="156">
        <f t="shared" si="98"/>
        <v>0</v>
      </c>
      <c r="Q52" s="160">
        <f t="shared" si="97"/>
        <v>0</v>
      </c>
      <c r="R52" s="45"/>
      <c r="S52" s="89"/>
    </row>
    <row r="53" spans="1:19">
      <c r="A53" s="12"/>
      <c r="B53" s="42"/>
      <c r="C53" s="71"/>
      <c r="D53" s="211" t="s">
        <v>218</v>
      </c>
      <c r="E53" s="252" t="s">
        <v>219</v>
      </c>
      <c r="F53" s="254"/>
      <c r="G53" s="146"/>
      <c r="H53" s="146"/>
      <c r="I53" s="146"/>
      <c r="J53" s="146"/>
      <c r="K53" s="146"/>
      <c r="L53" s="146"/>
      <c r="M53" s="146"/>
      <c r="N53" s="146"/>
      <c r="O53" s="146"/>
      <c r="P53" s="253"/>
      <c r="Q53" s="95">
        <f t="shared" si="97"/>
        <v>0</v>
      </c>
      <c r="R53" s="45"/>
      <c r="S53" s="89"/>
    </row>
    <row r="54" spans="1:19">
      <c r="A54" s="12"/>
      <c r="B54" s="42"/>
      <c r="C54" s="71"/>
      <c r="D54" s="211" t="s">
        <v>221</v>
      </c>
      <c r="E54" s="149" t="s">
        <v>222</v>
      </c>
      <c r="F54" s="146"/>
      <c r="G54" s="146"/>
      <c r="H54" s="146"/>
      <c r="I54" s="146"/>
      <c r="J54" s="146"/>
      <c r="K54" s="146"/>
      <c r="L54" s="146"/>
      <c r="M54" s="146"/>
      <c r="N54" s="146"/>
      <c r="O54" s="146"/>
      <c r="P54" s="146"/>
      <c r="Q54" s="160">
        <f t="shared" si="97"/>
        <v>0</v>
      </c>
      <c r="R54" s="45"/>
      <c r="S54" s="89"/>
    </row>
    <row r="55" spans="1:19" ht="15">
      <c r="A55" s="12"/>
      <c r="B55" s="42"/>
      <c r="C55" s="109" t="s">
        <v>223</v>
      </c>
      <c r="D55" s="211"/>
      <c r="E55" s="150" t="s">
        <v>224</v>
      </c>
      <c r="F55" s="157">
        <f t="shared" ref="F55:P55" si="99">F52+F53+F54</f>
        <v>0</v>
      </c>
      <c r="G55" s="157">
        <f t="shared" si="99"/>
        <v>0</v>
      </c>
      <c r="H55" s="157">
        <f t="shared" si="99"/>
        <v>0</v>
      </c>
      <c r="I55" s="157">
        <f t="shared" si="99"/>
        <v>0</v>
      </c>
      <c r="J55" s="157">
        <f t="shared" si="99"/>
        <v>0</v>
      </c>
      <c r="K55" s="157">
        <f t="shared" si="99"/>
        <v>0</v>
      </c>
      <c r="L55" s="157">
        <f t="shared" si="99"/>
        <v>0</v>
      </c>
      <c r="M55" s="157">
        <f t="shared" si="99"/>
        <v>0</v>
      </c>
      <c r="N55" s="157">
        <f t="shared" si="99"/>
        <v>0</v>
      </c>
      <c r="O55" s="157">
        <f t="shared" si="99"/>
        <v>0</v>
      </c>
      <c r="P55" s="157">
        <f t="shared" si="99"/>
        <v>0</v>
      </c>
      <c r="Q55" s="160">
        <f t="shared" si="97"/>
        <v>0</v>
      </c>
      <c r="R55" s="45"/>
      <c r="S55" s="89"/>
    </row>
    <row r="56" spans="1:19">
      <c r="A56" s="12"/>
      <c r="B56" s="42"/>
      <c r="C56" s="71"/>
      <c r="D56" s="211" t="s">
        <v>225</v>
      </c>
      <c r="E56" s="149" t="s">
        <v>226</v>
      </c>
      <c r="F56" s="254"/>
      <c r="G56" s="146"/>
      <c r="H56" s="146"/>
      <c r="I56" s="146"/>
      <c r="J56" s="146"/>
      <c r="K56" s="146"/>
      <c r="L56" s="146"/>
      <c r="M56" s="146"/>
      <c r="N56" s="146"/>
      <c r="O56" s="146"/>
      <c r="P56" s="253"/>
      <c r="Q56" s="160">
        <f t="shared" si="97"/>
        <v>0</v>
      </c>
      <c r="R56" s="45"/>
      <c r="S56" s="89"/>
    </row>
    <row r="57" spans="1:19">
      <c r="A57" s="12"/>
      <c r="B57" s="42"/>
      <c r="C57" s="71"/>
      <c r="D57" s="211" t="s">
        <v>228</v>
      </c>
      <c r="E57" s="149" t="s">
        <v>229</v>
      </c>
      <c r="F57" s="146"/>
      <c r="G57" s="146"/>
      <c r="H57" s="146"/>
      <c r="I57" s="146"/>
      <c r="J57" s="146"/>
      <c r="K57" s="146"/>
      <c r="L57" s="146"/>
      <c r="M57" s="146"/>
      <c r="N57" s="146"/>
      <c r="O57" s="146"/>
      <c r="P57" s="146"/>
      <c r="Q57" s="160">
        <f t="shared" si="97"/>
        <v>0</v>
      </c>
      <c r="R57" s="45"/>
      <c r="S57" s="89"/>
    </row>
    <row r="58" spans="1:19" ht="15">
      <c r="A58" s="12"/>
      <c r="B58" s="42"/>
      <c r="C58" s="109" t="s">
        <v>230</v>
      </c>
      <c r="D58" s="211"/>
      <c r="E58" s="149" t="s">
        <v>231</v>
      </c>
      <c r="F58" s="156">
        <f t="shared" ref="F58:P58" si="100">F56+F57</f>
        <v>0</v>
      </c>
      <c r="G58" s="156">
        <f t="shared" si="100"/>
        <v>0</v>
      </c>
      <c r="H58" s="156">
        <f t="shared" si="100"/>
        <v>0</v>
      </c>
      <c r="I58" s="156">
        <f t="shared" si="100"/>
        <v>0</v>
      </c>
      <c r="J58" s="156">
        <f t="shared" si="100"/>
        <v>0</v>
      </c>
      <c r="K58" s="156">
        <f t="shared" si="100"/>
        <v>0</v>
      </c>
      <c r="L58" s="156">
        <f t="shared" si="100"/>
        <v>0</v>
      </c>
      <c r="M58" s="156">
        <f t="shared" si="100"/>
        <v>0</v>
      </c>
      <c r="N58" s="156">
        <f t="shared" si="100"/>
        <v>0</v>
      </c>
      <c r="O58" s="156">
        <f t="shared" si="100"/>
        <v>0</v>
      </c>
      <c r="P58" s="156">
        <f t="shared" si="100"/>
        <v>0</v>
      </c>
      <c r="Q58" s="160">
        <f t="shared" si="97"/>
        <v>0</v>
      </c>
      <c r="R58" s="45"/>
      <c r="S58" s="89"/>
    </row>
    <row r="59" spans="1:19">
      <c r="A59" s="12"/>
      <c r="B59" s="42"/>
      <c r="C59" s="71"/>
      <c r="D59" s="211" t="s">
        <v>232</v>
      </c>
      <c r="E59" s="149" t="s">
        <v>233</v>
      </c>
      <c r="F59" s="254"/>
      <c r="G59" s="146"/>
      <c r="H59" s="146"/>
      <c r="I59" s="146"/>
      <c r="J59" s="146"/>
      <c r="K59" s="146"/>
      <c r="L59" s="146"/>
      <c r="M59" s="146"/>
      <c r="N59" s="146"/>
      <c r="O59" s="146"/>
      <c r="P59" s="253"/>
      <c r="Q59" s="160">
        <f t="shared" si="97"/>
        <v>0</v>
      </c>
      <c r="R59" s="45"/>
      <c r="S59" s="89"/>
    </row>
    <row r="60" spans="1:19">
      <c r="A60" s="12"/>
      <c r="B60" s="42"/>
      <c r="C60" s="71"/>
      <c r="D60" s="211" t="s">
        <v>234</v>
      </c>
      <c r="E60" s="149" t="s">
        <v>235</v>
      </c>
      <c r="F60" s="146"/>
      <c r="G60" s="146"/>
      <c r="H60" s="146"/>
      <c r="I60" s="146"/>
      <c r="J60" s="146"/>
      <c r="K60" s="146"/>
      <c r="L60" s="146"/>
      <c r="M60" s="146"/>
      <c r="N60" s="146"/>
      <c r="O60" s="146"/>
      <c r="P60" s="146"/>
      <c r="Q60" s="160">
        <f t="shared" si="97"/>
        <v>0</v>
      </c>
      <c r="R60" s="45"/>
      <c r="S60" s="89"/>
    </row>
    <row r="61" spans="1:19" ht="15">
      <c r="A61" s="12"/>
      <c r="B61" s="42"/>
      <c r="C61" s="109" t="s">
        <v>236</v>
      </c>
      <c r="D61" s="211"/>
      <c r="E61" s="149" t="s">
        <v>237</v>
      </c>
      <c r="F61" s="156">
        <f t="shared" ref="F61:P61" si="101">F58+F59+F60</f>
        <v>0</v>
      </c>
      <c r="G61" s="156">
        <f t="shared" si="101"/>
        <v>0</v>
      </c>
      <c r="H61" s="156">
        <f t="shared" si="101"/>
        <v>0</v>
      </c>
      <c r="I61" s="156">
        <f t="shared" si="101"/>
        <v>0</v>
      </c>
      <c r="J61" s="156">
        <f t="shared" si="101"/>
        <v>0</v>
      </c>
      <c r="K61" s="156">
        <f t="shared" si="101"/>
        <v>0</v>
      </c>
      <c r="L61" s="156">
        <f t="shared" si="101"/>
        <v>0</v>
      </c>
      <c r="M61" s="156">
        <f t="shared" si="101"/>
        <v>0</v>
      </c>
      <c r="N61" s="156">
        <f t="shared" si="101"/>
        <v>0</v>
      </c>
      <c r="O61" s="156">
        <f t="shared" si="101"/>
        <v>0</v>
      </c>
      <c r="P61" s="156">
        <f t="shared" si="101"/>
        <v>0</v>
      </c>
      <c r="Q61" s="160">
        <f t="shared" si="97"/>
        <v>0</v>
      </c>
      <c r="R61" s="45"/>
      <c r="S61" s="89"/>
    </row>
    <row r="62" spans="1:19">
      <c r="A62" s="12"/>
      <c r="B62" s="42"/>
      <c r="C62" s="71"/>
      <c r="D62" s="211" t="s">
        <v>238</v>
      </c>
      <c r="E62" s="150" t="s">
        <v>235</v>
      </c>
      <c r="F62" s="254"/>
      <c r="G62" s="146"/>
      <c r="H62" s="146"/>
      <c r="I62" s="146"/>
      <c r="J62" s="146"/>
      <c r="K62" s="146"/>
      <c r="L62" s="146"/>
      <c r="M62" s="146"/>
      <c r="N62" s="146"/>
      <c r="O62" s="146"/>
      <c r="P62" s="253"/>
      <c r="Q62" s="160">
        <f t="shared" si="97"/>
        <v>0</v>
      </c>
      <c r="R62" s="45"/>
      <c r="S62" s="89"/>
    </row>
    <row r="63" spans="1:19">
      <c r="A63" s="12"/>
      <c r="B63" s="42"/>
      <c r="C63" s="71"/>
      <c r="D63" s="211" t="s">
        <v>239</v>
      </c>
      <c r="E63" s="150" t="s">
        <v>240</v>
      </c>
      <c r="F63" s="254"/>
      <c r="G63" s="146"/>
      <c r="H63" s="146"/>
      <c r="I63" s="146"/>
      <c r="J63" s="146"/>
      <c r="K63" s="146"/>
      <c r="L63" s="146"/>
      <c r="M63" s="146"/>
      <c r="N63" s="146"/>
      <c r="O63" s="146"/>
      <c r="P63" s="253"/>
      <c r="Q63" s="160">
        <f t="shared" si="97"/>
        <v>0</v>
      </c>
      <c r="R63" s="45"/>
      <c r="S63" s="89"/>
    </row>
    <row r="64" spans="1:19">
      <c r="A64" s="12"/>
      <c r="B64" s="42"/>
      <c r="C64" s="71"/>
      <c r="D64" s="211" t="s">
        <v>241</v>
      </c>
      <c r="E64" s="150" t="s">
        <v>242</v>
      </c>
      <c r="F64" s="146"/>
      <c r="G64" s="146"/>
      <c r="H64" s="146"/>
      <c r="I64" s="146"/>
      <c r="J64" s="146"/>
      <c r="K64" s="146"/>
      <c r="L64" s="146"/>
      <c r="M64" s="146"/>
      <c r="N64" s="146"/>
      <c r="O64" s="146"/>
      <c r="P64" s="146"/>
      <c r="Q64" s="160">
        <f t="shared" si="97"/>
        <v>0</v>
      </c>
      <c r="R64" s="45"/>
      <c r="S64" s="89"/>
    </row>
    <row r="65" spans="1:19" ht="15">
      <c r="A65" s="12"/>
      <c r="B65" s="42"/>
      <c r="C65" s="109" t="s">
        <v>243</v>
      </c>
      <c r="D65" s="211"/>
      <c r="E65" s="150" t="s">
        <v>244</v>
      </c>
      <c r="F65" s="157">
        <f t="shared" ref="F65:P65" si="102">SUM(F62:F64)</f>
        <v>0</v>
      </c>
      <c r="G65" s="157">
        <f t="shared" si="102"/>
        <v>0</v>
      </c>
      <c r="H65" s="157">
        <f t="shared" si="102"/>
        <v>0</v>
      </c>
      <c r="I65" s="157">
        <f t="shared" si="102"/>
        <v>0</v>
      </c>
      <c r="J65" s="157">
        <f t="shared" si="102"/>
        <v>0</v>
      </c>
      <c r="K65" s="157">
        <f t="shared" si="102"/>
        <v>0</v>
      </c>
      <c r="L65" s="157">
        <f t="shared" si="102"/>
        <v>0</v>
      </c>
      <c r="M65" s="157">
        <f t="shared" si="102"/>
        <v>0</v>
      </c>
      <c r="N65" s="157">
        <f t="shared" si="102"/>
        <v>0</v>
      </c>
      <c r="O65" s="157">
        <f t="shared" si="102"/>
        <v>0</v>
      </c>
      <c r="P65" s="157">
        <f t="shared" si="102"/>
        <v>0</v>
      </c>
      <c r="Q65" s="160">
        <f t="shared" si="97"/>
        <v>0</v>
      </c>
      <c r="R65" s="45"/>
      <c r="S65" s="89"/>
    </row>
    <row r="66" spans="1:19" ht="15">
      <c r="A66" s="12"/>
      <c r="B66" s="42"/>
      <c r="C66" s="109" t="s">
        <v>245</v>
      </c>
      <c r="D66" s="211"/>
      <c r="E66" s="150" t="s">
        <v>246</v>
      </c>
      <c r="F66" s="157">
        <f t="shared" ref="F66:P66" si="103">F55+F61+F65</f>
        <v>0</v>
      </c>
      <c r="G66" s="157">
        <f t="shared" si="103"/>
        <v>0</v>
      </c>
      <c r="H66" s="157">
        <f t="shared" si="103"/>
        <v>0</v>
      </c>
      <c r="I66" s="157">
        <f t="shared" si="103"/>
        <v>0</v>
      </c>
      <c r="J66" s="157">
        <f t="shared" si="103"/>
        <v>0</v>
      </c>
      <c r="K66" s="157">
        <f t="shared" si="103"/>
        <v>0</v>
      </c>
      <c r="L66" s="157">
        <f t="shared" si="103"/>
        <v>0</v>
      </c>
      <c r="M66" s="157">
        <f t="shared" si="103"/>
        <v>0</v>
      </c>
      <c r="N66" s="157">
        <f t="shared" si="103"/>
        <v>0</v>
      </c>
      <c r="O66" s="157">
        <f t="shared" si="103"/>
        <v>0</v>
      </c>
      <c r="P66" s="157">
        <f t="shared" si="103"/>
        <v>0</v>
      </c>
      <c r="Q66" s="160">
        <f t="shared" si="97"/>
        <v>0</v>
      </c>
      <c r="R66" s="45"/>
      <c r="S66" s="89"/>
    </row>
    <row r="67" spans="1:19">
      <c r="A67" s="12"/>
      <c r="B67" s="42"/>
      <c r="C67" s="71"/>
      <c r="D67" s="211" t="s">
        <v>247</v>
      </c>
      <c r="E67" s="150"/>
      <c r="F67" s="254"/>
      <c r="G67" s="146"/>
      <c r="H67" s="146"/>
      <c r="I67" s="146"/>
      <c r="J67" s="146"/>
      <c r="K67" s="146"/>
      <c r="L67" s="146"/>
      <c r="M67" s="146"/>
      <c r="N67" s="146"/>
      <c r="O67" s="146"/>
      <c r="P67" s="253"/>
      <c r="Q67" s="160">
        <f t="shared" si="97"/>
        <v>0</v>
      </c>
      <c r="R67" s="45"/>
      <c r="S67" s="89"/>
    </row>
    <row r="68" spans="1:19">
      <c r="A68" s="12"/>
      <c r="B68" s="42"/>
      <c r="C68" s="71"/>
      <c r="D68" s="211" t="s">
        <v>248</v>
      </c>
      <c r="E68" s="150"/>
      <c r="F68" s="146"/>
      <c r="G68" s="146"/>
      <c r="H68" s="146"/>
      <c r="I68" s="146"/>
      <c r="J68" s="146"/>
      <c r="K68" s="146"/>
      <c r="L68" s="146"/>
      <c r="M68" s="146"/>
      <c r="N68" s="146"/>
      <c r="O68" s="146"/>
      <c r="P68" s="146"/>
      <c r="Q68" s="160">
        <f t="shared" si="97"/>
        <v>0</v>
      </c>
      <c r="R68" s="45"/>
      <c r="S68" s="89"/>
    </row>
    <row r="69" spans="1:19">
      <c r="A69" s="12"/>
      <c r="B69" s="42"/>
      <c r="C69" s="71"/>
      <c r="D69" s="211" t="s">
        <v>249</v>
      </c>
      <c r="E69" s="150"/>
      <c r="F69" s="254"/>
      <c r="G69" s="146"/>
      <c r="H69" s="146"/>
      <c r="I69" s="146"/>
      <c r="J69" s="146"/>
      <c r="K69" s="146"/>
      <c r="L69" s="146"/>
      <c r="M69" s="146"/>
      <c r="N69" s="146"/>
      <c r="O69" s="146"/>
      <c r="P69" s="253"/>
      <c r="Q69" s="160">
        <f t="shared" si="97"/>
        <v>0</v>
      </c>
      <c r="R69" s="45"/>
      <c r="S69" s="89"/>
    </row>
    <row r="70" spans="1:19">
      <c r="A70" s="12"/>
      <c r="B70" s="42"/>
      <c r="C70" s="71"/>
      <c r="D70" s="211" t="s">
        <v>250</v>
      </c>
      <c r="E70" s="150"/>
      <c r="F70" s="254"/>
      <c r="G70" s="146"/>
      <c r="H70" s="146"/>
      <c r="I70" s="146"/>
      <c r="J70" s="146"/>
      <c r="K70" s="146"/>
      <c r="L70" s="146"/>
      <c r="M70" s="146"/>
      <c r="N70" s="146"/>
      <c r="O70" s="146"/>
      <c r="P70" s="253"/>
      <c r="Q70" s="160">
        <f t="shared" si="97"/>
        <v>0</v>
      </c>
      <c r="R70" s="45"/>
      <c r="S70" s="89"/>
    </row>
    <row r="71" spans="1:19">
      <c r="A71" s="12"/>
      <c r="B71" s="42"/>
      <c r="C71" s="209"/>
      <c r="D71" s="212" t="s">
        <v>251</v>
      </c>
      <c r="E71" s="151"/>
      <c r="F71" s="146"/>
      <c r="G71" s="146"/>
      <c r="H71" s="146"/>
      <c r="I71" s="146"/>
      <c r="J71" s="146"/>
      <c r="K71" s="146"/>
      <c r="L71" s="146"/>
      <c r="M71" s="146"/>
      <c r="N71" s="146"/>
      <c r="O71" s="146"/>
      <c r="P71" s="146"/>
      <c r="Q71" s="160">
        <f t="shared" si="97"/>
        <v>0</v>
      </c>
      <c r="R71" s="45"/>
      <c r="S71" s="89"/>
    </row>
    <row r="72" spans="1:19" ht="15">
      <c r="A72" s="12"/>
      <c r="B72" s="42"/>
      <c r="C72" s="77" t="s">
        <v>330</v>
      </c>
      <c r="D72" s="208"/>
      <c r="E72" s="152"/>
      <c r="F72" s="30">
        <f t="shared" ref="F72:P72" si="104">SUM(F66:F71)</f>
        <v>0</v>
      </c>
      <c r="G72" s="30">
        <f t="shared" si="104"/>
        <v>0</v>
      </c>
      <c r="H72" s="30">
        <f t="shared" si="104"/>
        <v>0</v>
      </c>
      <c r="I72" s="30">
        <f t="shared" si="104"/>
        <v>0</v>
      </c>
      <c r="J72" s="30">
        <f t="shared" si="104"/>
        <v>0</v>
      </c>
      <c r="K72" s="30">
        <f t="shared" si="104"/>
        <v>0</v>
      </c>
      <c r="L72" s="30">
        <f t="shared" si="104"/>
        <v>0</v>
      </c>
      <c r="M72" s="30">
        <f t="shared" si="104"/>
        <v>0</v>
      </c>
      <c r="N72" s="30">
        <f t="shared" si="104"/>
        <v>0</v>
      </c>
      <c r="O72" s="30">
        <f t="shared" si="104"/>
        <v>0</v>
      </c>
      <c r="P72" s="30">
        <f t="shared" si="104"/>
        <v>0</v>
      </c>
      <c r="Q72" s="161">
        <f>SUM(Q66:Q71)</f>
        <v>0</v>
      </c>
      <c r="R72" s="45"/>
      <c r="S72" s="89"/>
    </row>
    <row r="73" spans="1:19">
      <c r="A73" s="12"/>
      <c r="B73" s="42"/>
      <c r="C73" s="14"/>
      <c r="D73" s="14"/>
      <c r="E73" s="14"/>
      <c r="F73" s="14"/>
      <c r="G73" s="14"/>
      <c r="H73" s="14"/>
      <c r="I73" s="14"/>
      <c r="J73" s="14"/>
      <c r="K73" s="14"/>
      <c r="L73" s="14"/>
      <c r="M73" s="14"/>
      <c r="N73" s="14"/>
      <c r="O73" s="14"/>
      <c r="P73" s="14"/>
      <c r="Q73" s="14"/>
      <c r="R73" s="45"/>
      <c r="S73" s="89"/>
    </row>
    <row r="74" spans="1:19" ht="6" customHeight="1">
      <c r="A74" s="12"/>
      <c r="B74" s="50"/>
      <c r="C74" s="51"/>
      <c r="D74" s="51"/>
      <c r="E74" s="51"/>
      <c r="F74" s="51"/>
      <c r="G74" s="51"/>
      <c r="H74" s="51"/>
      <c r="I74" s="51"/>
      <c r="J74" s="51"/>
      <c r="K74" s="51"/>
      <c r="L74" s="51"/>
      <c r="M74" s="51"/>
      <c r="N74" s="51"/>
      <c r="O74" s="51"/>
      <c r="P74" s="51"/>
      <c r="Q74" s="51"/>
      <c r="R74" s="53"/>
      <c r="S74" s="89"/>
    </row>
    <row r="75" spans="1:19">
      <c r="A75" s="12"/>
      <c r="B75" s="42"/>
      <c r="C75" s="14"/>
      <c r="D75" s="14"/>
      <c r="E75" s="14"/>
      <c r="F75" s="14"/>
      <c r="G75" s="14"/>
      <c r="H75" s="14"/>
      <c r="I75" s="14"/>
      <c r="J75" s="14"/>
      <c r="K75" s="14"/>
      <c r="L75" s="14"/>
      <c r="M75" s="14"/>
      <c r="N75" s="14"/>
      <c r="O75" s="14"/>
      <c r="P75" s="14"/>
      <c r="Q75" s="14"/>
      <c r="R75" s="45"/>
      <c r="S75" s="89"/>
    </row>
    <row r="76" spans="1:19" ht="15">
      <c r="A76" s="12"/>
      <c r="B76" s="42"/>
      <c r="C76" s="77" t="s">
        <v>252</v>
      </c>
      <c r="D76" s="208"/>
      <c r="E76" s="289">
        <f>INFO!$E$26</f>
        <v>0</v>
      </c>
      <c r="F76" s="290"/>
      <c r="G76" s="289">
        <f>INFO!$G$26</f>
        <v>0</v>
      </c>
      <c r="H76" s="291"/>
      <c r="I76" s="291"/>
      <c r="J76" s="291"/>
      <c r="K76" s="291"/>
      <c r="L76" s="291"/>
      <c r="M76" s="291"/>
      <c r="N76" s="291"/>
      <c r="O76" s="291"/>
      <c r="P76" s="291"/>
      <c r="Q76" s="290"/>
      <c r="R76" s="45"/>
      <c r="S76" s="89"/>
    </row>
    <row r="77" spans="1:19" ht="15">
      <c r="A77" s="12"/>
      <c r="B77" s="42"/>
      <c r="C77" s="77" t="s">
        <v>181</v>
      </c>
      <c r="D77" s="208"/>
      <c r="E77" s="140" t="s">
        <v>182</v>
      </c>
      <c r="F77" s="141">
        <f>INFO!$F$27</f>
        <v>0</v>
      </c>
      <c r="G77" s="140" t="s">
        <v>183</v>
      </c>
      <c r="H77" s="141">
        <f>INFO!$H$27</f>
        <v>0</v>
      </c>
      <c r="I77" s="142"/>
      <c r="J77" s="143"/>
      <c r="K77" s="143"/>
      <c r="L77" s="143"/>
      <c r="M77" s="143"/>
      <c r="N77" s="143"/>
      <c r="O77" s="143"/>
      <c r="P77" s="143"/>
      <c r="Q77" s="144"/>
      <c r="R77" s="45"/>
      <c r="S77" s="89"/>
    </row>
    <row r="78" spans="1:19" ht="15">
      <c r="A78" s="12"/>
      <c r="B78" s="42"/>
      <c r="C78" s="204" t="s">
        <v>207</v>
      </c>
      <c r="D78" s="204"/>
      <c r="E78" s="195"/>
      <c r="F78" s="195"/>
      <c r="G78" s="195"/>
      <c r="H78" s="195"/>
      <c r="I78" s="195"/>
      <c r="J78" s="195"/>
      <c r="K78" s="195"/>
      <c r="L78" s="195"/>
      <c r="M78" s="195"/>
      <c r="N78" s="195"/>
      <c r="O78" s="195"/>
      <c r="P78" s="195"/>
      <c r="Q78" s="196"/>
      <c r="R78" s="45"/>
      <c r="S78" s="89"/>
    </row>
    <row r="79" spans="1:19" ht="15">
      <c r="A79" s="12"/>
      <c r="B79" s="42"/>
      <c r="C79" s="204" t="s">
        <v>254</v>
      </c>
      <c r="D79" s="204"/>
      <c r="E79" s="195"/>
      <c r="F79" s="195"/>
      <c r="G79" s="195"/>
      <c r="H79" s="195"/>
      <c r="I79" s="195"/>
      <c r="J79" s="195"/>
      <c r="K79" s="195"/>
      <c r="L79" s="195"/>
      <c r="M79" s="195"/>
      <c r="N79" s="195"/>
      <c r="O79" s="195"/>
      <c r="P79" s="195"/>
      <c r="Q79" s="196"/>
      <c r="R79" s="45"/>
      <c r="S79" s="89"/>
    </row>
    <row r="80" spans="1:19" ht="15">
      <c r="A80" s="12"/>
      <c r="B80" s="42"/>
      <c r="C80" s="14"/>
      <c r="D80" s="31"/>
      <c r="E80" s="147" t="s">
        <v>208</v>
      </c>
      <c r="F80" s="28">
        <f>F$18</f>
        <v>2018</v>
      </c>
      <c r="G80" s="28">
        <f>G$18</f>
        <v>2019</v>
      </c>
      <c r="H80" s="28">
        <f t="shared" ref="H80:Q80" si="105">H$18</f>
        <v>2020</v>
      </c>
      <c r="I80" s="28">
        <f t="shared" si="105"/>
        <v>2021</v>
      </c>
      <c r="J80" s="28">
        <f t="shared" si="105"/>
        <v>2022</v>
      </c>
      <c r="K80" s="28">
        <f t="shared" si="105"/>
        <v>2023</v>
      </c>
      <c r="L80" s="28">
        <f t="shared" si="105"/>
        <v>2024</v>
      </c>
      <c r="M80" s="28">
        <f t="shared" si="105"/>
        <v>2025</v>
      </c>
      <c r="N80" s="28">
        <f t="shared" si="105"/>
        <v>2026</v>
      </c>
      <c r="O80" s="28">
        <f t="shared" si="105"/>
        <v>2027</v>
      </c>
      <c r="P80" s="28" t="str">
        <f t="shared" si="105"/>
        <v>All &gt; 2027</v>
      </c>
      <c r="Q80" s="91" t="str">
        <f t="shared" si="105"/>
        <v>Total</v>
      </c>
      <c r="R80" s="45"/>
      <c r="S80" s="89"/>
    </row>
    <row r="81" spans="1:19">
      <c r="A81" s="12"/>
      <c r="B81" s="42"/>
      <c r="C81" s="66"/>
      <c r="D81" s="213" t="s">
        <v>209</v>
      </c>
      <c r="E81" s="148" t="s">
        <v>210</v>
      </c>
      <c r="F81" s="145"/>
      <c r="G81" s="145"/>
      <c r="H81" s="145"/>
      <c r="I81" s="145"/>
      <c r="J81" s="145"/>
      <c r="K81" s="145"/>
      <c r="L81" s="145"/>
      <c r="M81" s="145"/>
      <c r="N81" s="145"/>
      <c r="O81" s="145"/>
      <c r="P81" s="145"/>
      <c r="Q81" s="159">
        <f>SUM(F81:P81)</f>
        <v>0</v>
      </c>
      <c r="R81" s="45"/>
      <c r="S81" s="89"/>
    </row>
    <row r="82" spans="1:19">
      <c r="A82" s="12"/>
      <c r="B82" s="42"/>
      <c r="C82" s="71"/>
      <c r="D82" s="211" t="s">
        <v>212</v>
      </c>
      <c r="E82" s="149" t="s">
        <v>213</v>
      </c>
      <c r="F82" s="146"/>
      <c r="G82" s="146"/>
      <c r="H82" s="146"/>
      <c r="I82" s="146"/>
      <c r="J82" s="146"/>
      <c r="K82" s="146"/>
      <c r="L82" s="146"/>
      <c r="M82" s="146"/>
      <c r="N82" s="146"/>
      <c r="O82" s="146"/>
      <c r="P82" s="146"/>
      <c r="Q82" s="160">
        <f t="shared" ref="Q82:Q102" si="106">SUM(F82:P82)</f>
        <v>0</v>
      </c>
      <c r="R82" s="45"/>
      <c r="S82" s="89"/>
    </row>
    <row r="83" spans="1:19" ht="15">
      <c r="A83" s="12"/>
      <c r="B83" s="42"/>
      <c r="C83" s="109" t="s">
        <v>215</v>
      </c>
      <c r="D83" s="211"/>
      <c r="E83" s="149" t="s">
        <v>216</v>
      </c>
      <c r="F83" s="156">
        <f t="shared" ref="F83:P83" si="107">F81+F82</f>
        <v>0</v>
      </c>
      <c r="G83" s="156">
        <f t="shared" si="107"/>
        <v>0</v>
      </c>
      <c r="H83" s="156">
        <f t="shared" si="107"/>
        <v>0</v>
      </c>
      <c r="I83" s="156">
        <f t="shared" si="107"/>
        <v>0</v>
      </c>
      <c r="J83" s="156">
        <f t="shared" si="107"/>
        <v>0</v>
      </c>
      <c r="K83" s="156">
        <f t="shared" si="107"/>
        <v>0</v>
      </c>
      <c r="L83" s="156">
        <f t="shared" si="107"/>
        <v>0</v>
      </c>
      <c r="M83" s="156">
        <f t="shared" si="107"/>
        <v>0</v>
      </c>
      <c r="N83" s="156">
        <f t="shared" si="107"/>
        <v>0</v>
      </c>
      <c r="O83" s="156">
        <f t="shared" si="107"/>
        <v>0</v>
      </c>
      <c r="P83" s="156">
        <f t="shared" si="107"/>
        <v>0</v>
      </c>
      <c r="Q83" s="160">
        <f t="shared" si="106"/>
        <v>0</v>
      </c>
      <c r="R83" s="45"/>
      <c r="S83" s="89"/>
    </row>
    <row r="84" spans="1:19">
      <c r="A84" s="12"/>
      <c r="B84" s="42"/>
      <c r="C84" s="71"/>
      <c r="D84" s="211" t="s">
        <v>218</v>
      </c>
      <c r="E84" s="149" t="s">
        <v>219</v>
      </c>
      <c r="F84" s="254"/>
      <c r="G84" s="146"/>
      <c r="H84" s="146"/>
      <c r="I84" s="146"/>
      <c r="J84" s="146"/>
      <c r="K84" s="146"/>
      <c r="L84" s="146"/>
      <c r="M84" s="146"/>
      <c r="N84" s="146"/>
      <c r="O84" s="146"/>
      <c r="P84" s="253"/>
      <c r="Q84" s="160">
        <f t="shared" si="106"/>
        <v>0</v>
      </c>
      <c r="R84" s="45"/>
      <c r="S84" s="89"/>
    </row>
    <row r="85" spans="1:19">
      <c r="A85" s="12"/>
      <c r="B85" s="42"/>
      <c r="C85" s="71"/>
      <c r="D85" s="211" t="s">
        <v>221</v>
      </c>
      <c r="E85" s="149" t="s">
        <v>222</v>
      </c>
      <c r="F85" s="146"/>
      <c r="G85" s="146"/>
      <c r="H85" s="146"/>
      <c r="I85" s="146"/>
      <c r="J85" s="146"/>
      <c r="K85" s="146"/>
      <c r="L85" s="146"/>
      <c r="M85" s="146"/>
      <c r="N85" s="146"/>
      <c r="O85" s="146"/>
      <c r="P85" s="146"/>
      <c r="Q85" s="160">
        <f t="shared" si="106"/>
        <v>0</v>
      </c>
      <c r="R85" s="45"/>
      <c r="S85" s="89"/>
    </row>
    <row r="86" spans="1:19" ht="15">
      <c r="A86" s="12"/>
      <c r="B86" s="42"/>
      <c r="C86" s="109" t="s">
        <v>223</v>
      </c>
      <c r="D86" s="211"/>
      <c r="E86" s="150" t="s">
        <v>224</v>
      </c>
      <c r="F86" s="157">
        <f t="shared" ref="F86:P86" si="108">F83+F84+F85</f>
        <v>0</v>
      </c>
      <c r="G86" s="157">
        <f t="shared" si="108"/>
        <v>0</v>
      </c>
      <c r="H86" s="157">
        <f t="shared" si="108"/>
        <v>0</v>
      </c>
      <c r="I86" s="157">
        <f t="shared" si="108"/>
        <v>0</v>
      </c>
      <c r="J86" s="157">
        <f t="shared" si="108"/>
        <v>0</v>
      </c>
      <c r="K86" s="157">
        <f t="shared" si="108"/>
        <v>0</v>
      </c>
      <c r="L86" s="157">
        <f t="shared" si="108"/>
        <v>0</v>
      </c>
      <c r="M86" s="157">
        <f t="shared" si="108"/>
        <v>0</v>
      </c>
      <c r="N86" s="157">
        <f t="shared" si="108"/>
        <v>0</v>
      </c>
      <c r="O86" s="157">
        <f t="shared" si="108"/>
        <v>0</v>
      </c>
      <c r="P86" s="157">
        <f t="shared" si="108"/>
        <v>0</v>
      </c>
      <c r="Q86" s="160">
        <f t="shared" si="106"/>
        <v>0</v>
      </c>
      <c r="R86" s="45"/>
      <c r="S86" s="89"/>
    </row>
    <row r="87" spans="1:19">
      <c r="A87" s="12"/>
      <c r="B87" s="42"/>
      <c r="C87" s="71"/>
      <c r="D87" s="211" t="s">
        <v>225</v>
      </c>
      <c r="E87" s="149" t="s">
        <v>226</v>
      </c>
      <c r="F87" s="254"/>
      <c r="G87" s="146"/>
      <c r="H87" s="146"/>
      <c r="I87" s="146"/>
      <c r="J87" s="146"/>
      <c r="K87" s="146"/>
      <c r="L87" s="146"/>
      <c r="M87" s="146"/>
      <c r="N87" s="146"/>
      <c r="O87" s="146"/>
      <c r="P87" s="253"/>
      <c r="Q87" s="160">
        <f t="shared" si="106"/>
        <v>0</v>
      </c>
      <c r="R87" s="45"/>
      <c r="S87" s="89"/>
    </row>
    <row r="88" spans="1:19">
      <c r="A88" s="12"/>
      <c r="B88" s="42"/>
      <c r="C88" s="71"/>
      <c r="D88" s="211" t="s">
        <v>228</v>
      </c>
      <c r="E88" s="149" t="s">
        <v>229</v>
      </c>
      <c r="F88" s="146"/>
      <c r="G88" s="146"/>
      <c r="H88" s="146"/>
      <c r="I88" s="146"/>
      <c r="J88" s="146"/>
      <c r="K88" s="146"/>
      <c r="L88" s="146"/>
      <c r="M88" s="146"/>
      <c r="N88" s="146"/>
      <c r="O88" s="146"/>
      <c r="P88" s="146"/>
      <c r="Q88" s="160">
        <f t="shared" si="106"/>
        <v>0</v>
      </c>
      <c r="R88" s="45"/>
      <c r="S88" s="89"/>
    </row>
    <row r="89" spans="1:19" ht="15">
      <c r="A89" s="12"/>
      <c r="B89" s="96"/>
      <c r="C89" s="109" t="s">
        <v>230</v>
      </c>
      <c r="D89" s="211"/>
      <c r="E89" s="149" t="s">
        <v>231</v>
      </c>
      <c r="F89" s="156">
        <f t="shared" ref="F89:P89" si="109">F87+F88</f>
        <v>0</v>
      </c>
      <c r="G89" s="156">
        <f t="shared" si="109"/>
        <v>0</v>
      </c>
      <c r="H89" s="156">
        <f t="shared" si="109"/>
        <v>0</v>
      </c>
      <c r="I89" s="156">
        <f t="shared" si="109"/>
        <v>0</v>
      </c>
      <c r="J89" s="156">
        <f t="shared" si="109"/>
        <v>0</v>
      </c>
      <c r="K89" s="156">
        <f t="shared" si="109"/>
        <v>0</v>
      </c>
      <c r="L89" s="156">
        <f t="shared" si="109"/>
        <v>0</v>
      </c>
      <c r="M89" s="156">
        <f t="shared" si="109"/>
        <v>0</v>
      </c>
      <c r="N89" s="156">
        <f t="shared" si="109"/>
        <v>0</v>
      </c>
      <c r="O89" s="156">
        <f t="shared" si="109"/>
        <v>0</v>
      </c>
      <c r="P89" s="156">
        <f t="shared" si="109"/>
        <v>0</v>
      </c>
      <c r="Q89" s="160">
        <f t="shared" si="106"/>
        <v>0</v>
      </c>
      <c r="R89" s="45"/>
      <c r="S89" s="89"/>
    </row>
    <row r="90" spans="1:19">
      <c r="A90" s="12"/>
      <c r="B90" s="42"/>
      <c r="C90" s="71"/>
      <c r="D90" s="211" t="s">
        <v>232</v>
      </c>
      <c r="E90" s="149" t="s">
        <v>233</v>
      </c>
      <c r="F90" s="254"/>
      <c r="G90" s="146"/>
      <c r="H90" s="146"/>
      <c r="I90" s="146"/>
      <c r="J90" s="146"/>
      <c r="K90" s="146"/>
      <c r="L90" s="146"/>
      <c r="M90" s="146"/>
      <c r="N90" s="146"/>
      <c r="O90" s="146"/>
      <c r="P90" s="253"/>
      <c r="Q90" s="160">
        <f t="shared" si="106"/>
        <v>0</v>
      </c>
      <c r="R90" s="45"/>
      <c r="S90" s="89"/>
    </row>
    <row r="91" spans="1:19">
      <c r="A91" s="12"/>
      <c r="B91" s="42"/>
      <c r="C91" s="71"/>
      <c r="D91" s="211" t="s">
        <v>234</v>
      </c>
      <c r="E91" s="149" t="s">
        <v>235</v>
      </c>
      <c r="F91" s="146"/>
      <c r="G91" s="146"/>
      <c r="H91" s="146"/>
      <c r="I91" s="146"/>
      <c r="J91" s="146"/>
      <c r="K91" s="146"/>
      <c r="L91" s="146"/>
      <c r="M91" s="146"/>
      <c r="N91" s="146"/>
      <c r="O91" s="146"/>
      <c r="P91" s="146"/>
      <c r="Q91" s="160">
        <f t="shared" si="106"/>
        <v>0</v>
      </c>
      <c r="R91" s="45"/>
      <c r="S91" s="89"/>
    </row>
    <row r="92" spans="1:19" ht="15">
      <c r="A92" s="12"/>
      <c r="B92" s="42"/>
      <c r="C92" s="109" t="s">
        <v>236</v>
      </c>
      <c r="D92" s="211"/>
      <c r="E92" s="149" t="s">
        <v>237</v>
      </c>
      <c r="F92" s="156">
        <f t="shared" ref="F92:P92" si="110">F89+F90+F91</f>
        <v>0</v>
      </c>
      <c r="G92" s="156">
        <f t="shared" si="110"/>
        <v>0</v>
      </c>
      <c r="H92" s="156">
        <f t="shared" si="110"/>
        <v>0</v>
      </c>
      <c r="I92" s="156">
        <f t="shared" si="110"/>
        <v>0</v>
      </c>
      <c r="J92" s="156">
        <f t="shared" si="110"/>
        <v>0</v>
      </c>
      <c r="K92" s="156">
        <f t="shared" si="110"/>
        <v>0</v>
      </c>
      <c r="L92" s="156">
        <f t="shared" si="110"/>
        <v>0</v>
      </c>
      <c r="M92" s="156">
        <f t="shared" si="110"/>
        <v>0</v>
      </c>
      <c r="N92" s="156">
        <f t="shared" si="110"/>
        <v>0</v>
      </c>
      <c r="O92" s="156">
        <f t="shared" si="110"/>
        <v>0</v>
      </c>
      <c r="P92" s="156">
        <f t="shared" si="110"/>
        <v>0</v>
      </c>
      <c r="Q92" s="160">
        <f t="shared" si="106"/>
        <v>0</v>
      </c>
      <c r="R92" s="45"/>
      <c r="S92" s="89"/>
    </row>
    <row r="93" spans="1:19">
      <c r="A93" s="12"/>
      <c r="B93" s="42"/>
      <c r="C93" s="71"/>
      <c r="D93" s="211" t="s">
        <v>238</v>
      </c>
      <c r="E93" s="150" t="s">
        <v>235</v>
      </c>
      <c r="F93" s="254"/>
      <c r="G93" s="146"/>
      <c r="H93" s="146"/>
      <c r="I93" s="146"/>
      <c r="J93" s="146"/>
      <c r="K93" s="146"/>
      <c r="L93" s="146"/>
      <c r="M93" s="146"/>
      <c r="N93" s="146"/>
      <c r="O93" s="146"/>
      <c r="P93" s="253"/>
      <c r="Q93" s="160">
        <f t="shared" si="106"/>
        <v>0</v>
      </c>
      <c r="R93" s="45"/>
      <c r="S93" s="89"/>
    </row>
    <row r="94" spans="1:19">
      <c r="A94" s="12"/>
      <c r="B94" s="42"/>
      <c r="C94" s="71"/>
      <c r="D94" s="211" t="s">
        <v>239</v>
      </c>
      <c r="E94" s="150" t="s">
        <v>240</v>
      </c>
      <c r="F94" s="254"/>
      <c r="G94" s="146"/>
      <c r="H94" s="146"/>
      <c r="I94" s="146"/>
      <c r="J94" s="146"/>
      <c r="K94" s="146"/>
      <c r="L94" s="146"/>
      <c r="M94" s="146"/>
      <c r="N94" s="146"/>
      <c r="O94" s="146"/>
      <c r="P94" s="253"/>
      <c r="Q94" s="160">
        <f t="shared" si="106"/>
        <v>0</v>
      </c>
      <c r="R94" s="45"/>
      <c r="S94" s="89"/>
    </row>
    <row r="95" spans="1:19">
      <c r="A95" s="12"/>
      <c r="B95" s="42"/>
      <c r="C95" s="71"/>
      <c r="D95" s="211" t="s">
        <v>241</v>
      </c>
      <c r="E95" s="150" t="s">
        <v>242</v>
      </c>
      <c r="F95" s="146"/>
      <c r="G95" s="146"/>
      <c r="H95" s="146"/>
      <c r="I95" s="146"/>
      <c r="J95" s="146"/>
      <c r="K95" s="146"/>
      <c r="L95" s="146"/>
      <c r="M95" s="146"/>
      <c r="N95" s="146"/>
      <c r="O95" s="146"/>
      <c r="P95" s="146"/>
      <c r="Q95" s="160">
        <f t="shared" si="106"/>
        <v>0</v>
      </c>
      <c r="R95" s="45"/>
      <c r="S95" s="89"/>
    </row>
    <row r="96" spans="1:19" ht="15">
      <c r="A96" s="12"/>
      <c r="B96" s="42"/>
      <c r="C96" s="109" t="s">
        <v>243</v>
      </c>
      <c r="D96" s="211"/>
      <c r="E96" s="150" t="s">
        <v>244</v>
      </c>
      <c r="F96" s="157">
        <f t="shared" ref="F96:P96" si="111">SUM(F93:F95)</f>
        <v>0</v>
      </c>
      <c r="G96" s="157">
        <f t="shared" si="111"/>
        <v>0</v>
      </c>
      <c r="H96" s="157">
        <f t="shared" si="111"/>
        <v>0</v>
      </c>
      <c r="I96" s="157">
        <f t="shared" si="111"/>
        <v>0</v>
      </c>
      <c r="J96" s="157">
        <f t="shared" si="111"/>
        <v>0</v>
      </c>
      <c r="K96" s="157">
        <f t="shared" si="111"/>
        <v>0</v>
      </c>
      <c r="L96" s="157">
        <f t="shared" si="111"/>
        <v>0</v>
      </c>
      <c r="M96" s="157">
        <f t="shared" si="111"/>
        <v>0</v>
      </c>
      <c r="N96" s="157">
        <f t="shared" si="111"/>
        <v>0</v>
      </c>
      <c r="O96" s="157">
        <f t="shared" si="111"/>
        <v>0</v>
      </c>
      <c r="P96" s="157">
        <f t="shared" si="111"/>
        <v>0</v>
      </c>
      <c r="Q96" s="160">
        <f t="shared" si="106"/>
        <v>0</v>
      </c>
      <c r="R96" s="45"/>
      <c r="S96" s="89"/>
    </row>
    <row r="97" spans="1:19" ht="15">
      <c r="A97" s="12"/>
      <c r="B97" s="42"/>
      <c r="C97" s="109" t="s">
        <v>245</v>
      </c>
      <c r="D97" s="211"/>
      <c r="E97" s="150" t="s">
        <v>246</v>
      </c>
      <c r="F97" s="157">
        <f t="shared" ref="F97:P97" si="112">F86+F92+F96</f>
        <v>0</v>
      </c>
      <c r="G97" s="157">
        <f t="shared" si="112"/>
        <v>0</v>
      </c>
      <c r="H97" s="157">
        <f t="shared" si="112"/>
        <v>0</v>
      </c>
      <c r="I97" s="157">
        <f t="shared" si="112"/>
        <v>0</v>
      </c>
      <c r="J97" s="157">
        <f t="shared" si="112"/>
        <v>0</v>
      </c>
      <c r="K97" s="157">
        <f t="shared" si="112"/>
        <v>0</v>
      </c>
      <c r="L97" s="157">
        <f t="shared" si="112"/>
        <v>0</v>
      </c>
      <c r="M97" s="157">
        <f t="shared" si="112"/>
        <v>0</v>
      </c>
      <c r="N97" s="157">
        <f t="shared" si="112"/>
        <v>0</v>
      </c>
      <c r="O97" s="157">
        <f t="shared" si="112"/>
        <v>0</v>
      </c>
      <c r="P97" s="157">
        <f t="shared" si="112"/>
        <v>0</v>
      </c>
      <c r="Q97" s="160">
        <f t="shared" si="106"/>
        <v>0</v>
      </c>
      <c r="R97" s="45"/>
      <c r="S97" s="89"/>
    </row>
    <row r="98" spans="1:19">
      <c r="A98" s="12"/>
      <c r="B98" s="42"/>
      <c r="C98" s="71"/>
      <c r="D98" s="211" t="s">
        <v>247</v>
      </c>
      <c r="E98" s="150"/>
      <c r="F98" s="254"/>
      <c r="G98" s="146"/>
      <c r="H98" s="146"/>
      <c r="I98" s="146"/>
      <c r="J98" s="146"/>
      <c r="K98" s="146"/>
      <c r="L98" s="146"/>
      <c r="M98" s="146"/>
      <c r="N98" s="146"/>
      <c r="O98" s="146"/>
      <c r="P98" s="253"/>
      <c r="Q98" s="160">
        <f t="shared" si="106"/>
        <v>0</v>
      </c>
      <c r="R98" s="45"/>
      <c r="S98" s="89"/>
    </row>
    <row r="99" spans="1:19">
      <c r="A99" s="12"/>
      <c r="B99" s="42"/>
      <c r="C99" s="71"/>
      <c r="D99" s="211" t="s">
        <v>248</v>
      </c>
      <c r="E99" s="150"/>
      <c r="F99" s="146"/>
      <c r="G99" s="146"/>
      <c r="H99" s="146"/>
      <c r="I99" s="146"/>
      <c r="J99" s="146"/>
      <c r="K99" s="146"/>
      <c r="L99" s="146"/>
      <c r="M99" s="146"/>
      <c r="N99" s="146"/>
      <c r="O99" s="146"/>
      <c r="P99" s="146"/>
      <c r="Q99" s="160">
        <f t="shared" si="106"/>
        <v>0</v>
      </c>
      <c r="R99" s="45"/>
      <c r="S99" s="89"/>
    </row>
    <row r="100" spans="1:19">
      <c r="A100" s="12"/>
      <c r="B100" s="42"/>
      <c r="C100" s="71"/>
      <c r="D100" s="211" t="s">
        <v>249</v>
      </c>
      <c r="E100" s="150"/>
      <c r="F100" s="254"/>
      <c r="G100" s="146"/>
      <c r="H100" s="146"/>
      <c r="I100" s="146"/>
      <c r="J100" s="146"/>
      <c r="K100" s="146"/>
      <c r="L100" s="146"/>
      <c r="M100" s="146"/>
      <c r="N100" s="146"/>
      <c r="O100" s="146"/>
      <c r="P100" s="253"/>
      <c r="Q100" s="160">
        <f t="shared" si="106"/>
        <v>0</v>
      </c>
      <c r="R100" s="45"/>
      <c r="S100" s="89"/>
    </row>
    <row r="101" spans="1:19">
      <c r="A101" s="12"/>
      <c r="B101" s="42"/>
      <c r="C101" s="71"/>
      <c r="D101" s="211" t="s">
        <v>250</v>
      </c>
      <c r="E101" s="150"/>
      <c r="F101" s="254"/>
      <c r="G101" s="146"/>
      <c r="H101" s="146"/>
      <c r="I101" s="146"/>
      <c r="J101" s="146"/>
      <c r="K101" s="146"/>
      <c r="L101" s="146"/>
      <c r="M101" s="146"/>
      <c r="N101" s="146"/>
      <c r="O101" s="146"/>
      <c r="P101" s="253"/>
      <c r="Q101" s="160">
        <f t="shared" si="106"/>
        <v>0</v>
      </c>
      <c r="R101" s="45"/>
      <c r="S101" s="89"/>
    </row>
    <row r="102" spans="1:19">
      <c r="A102" s="12"/>
      <c r="B102" s="42"/>
      <c r="C102" s="209"/>
      <c r="D102" s="212" t="s">
        <v>251</v>
      </c>
      <c r="E102" s="151"/>
      <c r="F102" s="146"/>
      <c r="G102" s="146"/>
      <c r="H102" s="146"/>
      <c r="I102" s="146"/>
      <c r="J102" s="146"/>
      <c r="K102" s="146"/>
      <c r="L102" s="146"/>
      <c r="M102" s="146"/>
      <c r="N102" s="146"/>
      <c r="O102" s="146"/>
      <c r="P102" s="146"/>
      <c r="Q102" s="160">
        <f t="shared" si="106"/>
        <v>0</v>
      </c>
      <c r="R102" s="45"/>
      <c r="S102" s="89"/>
    </row>
    <row r="103" spans="1:19" ht="15">
      <c r="A103" s="12"/>
      <c r="B103" s="42"/>
      <c r="C103" s="77" t="s">
        <v>330</v>
      </c>
      <c r="D103" s="208"/>
      <c r="E103" s="152"/>
      <c r="F103" s="30">
        <f t="shared" ref="F103:P103" si="113">SUM(F97:F102)</f>
        <v>0</v>
      </c>
      <c r="G103" s="30">
        <f t="shared" si="113"/>
        <v>0</v>
      </c>
      <c r="H103" s="30">
        <f t="shared" si="113"/>
        <v>0</v>
      </c>
      <c r="I103" s="30">
        <f t="shared" si="113"/>
        <v>0</v>
      </c>
      <c r="J103" s="30">
        <f t="shared" si="113"/>
        <v>0</v>
      </c>
      <c r="K103" s="30">
        <f t="shared" si="113"/>
        <v>0</v>
      </c>
      <c r="L103" s="30">
        <f t="shared" si="113"/>
        <v>0</v>
      </c>
      <c r="M103" s="30">
        <f t="shared" si="113"/>
        <v>0</v>
      </c>
      <c r="N103" s="30">
        <f t="shared" si="113"/>
        <v>0</v>
      </c>
      <c r="O103" s="30">
        <f t="shared" si="113"/>
        <v>0</v>
      </c>
      <c r="P103" s="30">
        <f t="shared" si="113"/>
        <v>0</v>
      </c>
      <c r="Q103" s="161">
        <f>SUM(Q97:Q102)</f>
        <v>0</v>
      </c>
      <c r="R103" s="45"/>
      <c r="S103" s="89"/>
    </row>
    <row r="104" spans="1:19">
      <c r="A104" s="12"/>
      <c r="B104" s="42"/>
      <c r="C104" s="14"/>
      <c r="D104" s="14"/>
      <c r="E104" s="14"/>
      <c r="F104" s="14"/>
      <c r="G104" s="14"/>
      <c r="H104" s="14"/>
      <c r="I104" s="14"/>
      <c r="J104" s="14"/>
      <c r="K104" s="14"/>
      <c r="L104" s="14"/>
      <c r="M104" s="14"/>
      <c r="N104" s="14"/>
      <c r="O104" s="14"/>
      <c r="P104" s="14"/>
      <c r="Q104" s="14"/>
      <c r="R104" s="45"/>
      <c r="S104" s="89"/>
    </row>
    <row r="105" spans="1:19" ht="6.75" customHeight="1">
      <c r="A105" s="12"/>
      <c r="B105" s="50"/>
      <c r="C105" s="51"/>
      <c r="D105" s="51"/>
      <c r="E105" s="51"/>
      <c r="F105" s="51"/>
      <c r="G105" s="51"/>
      <c r="H105" s="51"/>
      <c r="I105" s="51"/>
      <c r="J105" s="51"/>
      <c r="K105" s="51"/>
      <c r="L105" s="51"/>
      <c r="M105" s="51"/>
      <c r="N105" s="51"/>
      <c r="O105" s="51"/>
      <c r="P105" s="52"/>
      <c r="Q105" s="51"/>
      <c r="R105" s="53"/>
      <c r="S105" s="89"/>
    </row>
    <row r="106" spans="1:19">
      <c r="A106" s="12"/>
      <c r="B106" s="42"/>
      <c r="C106" s="14"/>
      <c r="D106" s="14"/>
      <c r="E106" s="14"/>
      <c r="F106" s="14"/>
      <c r="G106" s="14"/>
      <c r="H106" s="14"/>
      <c r="I106" s="14"/>
      <c r="J106" s="14"/>
      <c r="K106" s="14"/>
      <c r="L106" s="14"/>
      <c r="M106" s="14"/>
      <c r="N106" s="14"/>
      <c r="O106" s="14"/>
      <c r="P106" s="16"/>
      <c r="Q106" s="14"/>
      <c r="R106" s="45"/>
      <c r="S106" s="89"/>
    </row>
    <row r="107" spans="1:19" ht="15">
      <c r="A107" s="12"/>
      <c r="B107" s="42"/>
      <c r="C107" s="77" t="s">
        <v>253</v>
      </c>
      <c r="D107" s="208"/>
      <c r="E107" s="289">
        <f>INFO!$E$29</f>
        <v>0</v>
      </c>
      <c r="F107" s="290"/>
      <c r="G107" s="289">
        <f>INFO!$G$29</f>
        <v>0</v>
      </c>
      <c r="H107" s="291"/>
      <c r="I107" s="291"/>
      <c r="J107" s="291"/>
      <c r="K107" s="291"/>
      <c r="L107" s="291"/>
      <c r="M107" s="291"/>
      <c r="N107" s="291"/>
      <c r="O107" s="291"/>
      <c r="P107" s="291"/>
      <c r="Q107" s="290"/>
      <c r="R107" s="45"/>
      <c r="S107" s="89"/>
    </row>
    <row r="108" spans="1:19" ht="15">
      <c r="A108" s="12"/>
      <c r="B108" s="42"/>
      <c r="C108" s="77" t="s">
        <v>181</v>
      </c>
      <c r="D108" s="208"/>
      <c r="E108" s="140" t="s">
        <v>182</v>
      </c>
      <c r="F108" s="141">
        <f>INFO!$F$30</f>
        <v>0</v>
      </c>
      <c r="G108" s="140" t="s">
        <v>183</v>
      </c>
      <c r="H108" s="141">
        <f>INFO!$H$30</f>
        <v>0</v>
      </c>
      <c r="I108" s="142"/>
      <c r="J108" s="143"/>
      <c r="K108" s="143"/>
      <c r="L108" s="143"/>
      <c r="M108" s="143"/>
      <c r="N108" s="143"/>
      <c r="O108" s="143"/>
      <c r="P108" s="143"/>
      <c r="Q108" s="144"/>
      <c r="R108" s="45"/>
      <c r="S108" s="89"/>
    </row>
    <row r="109" spans="1:19" ht="15">
      <c r="A109" s="12"/>
      <c r="B109" s="42"/>
      <c r="C109" s="204" t="s">
        <v>207</v>
      </c>
      <c r="D109" s="204"/>
      <c r="E109" s="195"/>
      <c r="F109" s="195"/>
      <c r="G109" s="195"/>
      <c r="H109" s="195"/>
      <c r="I109" s="195"/>
      <c r="J109" s="195"/>
      <c r="K109" s="195"/>
      <c r="L109" s="195"/>
      <c r="M109" s="195"/>
      <c r="N109" s="195"/>
      <c r="O109" s="195"/>
      <c r="P109" s="195"/>
      <c r="Q109" s="196"/>
      <c r="R109" s="45"/>
      <c r="S109" s="89"/>
    </row>
    <row r="110" spans="1:19" ht="15">
      <c r="A110" s="12"/>
      <c r="B110" s="42"/>
      <c r="C110" s="204" t="s">
        <v>254</v>
      </c>
      <c r="D110" s="204"/>
      <c r="E110" s="195"/>
      <c r="F110" s="195"/>
      <c r="G110" s="195"/>
      <c r="H110" s="195"/>
      <c r="I110" s="195"/>
      <c r="J110" s="195"/>
      <c r="K110" s="195"/>
      <c r="L110" s="195"/>
      <c r="M110" s="195"/>
      <c r="N110" s="195"/>
      <c r="O110" s="195"/>
      <c r="P110" s="195"/>
      <c r="Q110" s="196"/>
      <c r="R110" s="45"/>
      <c r="S110" s="89"/>
    </row>
    <row r="111" spans="1:19" ht="15">
      <c r="A111" s="12"/>
      <c r="B111" s="42"/>
      <c r="C111" s="14"/>
      <c r="D111" s="31"/>
      <c r="E111" s="147" t="s">
        <v>208</v>
      </c>
      <c r="F111" s="28">
        <f>F$18</f>
        <v>2018</v>
      </c>
      <c r="G111" s="28">
        <f>G$18</f>
        <v>2019</v>
      </c>
      <c r="H111" s="28">
        <f t="shared" ref="H111:Q111" si="114">H$18</f>
        <v>2020</v>
      </c>
      <c r="I111" s="28">
        <f t="shared" si="114"/>
        <v>2021</v>
      </c>
      <c r="J111" s="28">
        <f t="shared" si="114"/>
        <v>2022</v>
      </c>
      <c r="K111" s="28">
        <f t="shared" si="114"/>
        <v>2023</v>
      </c>
      <c r="L111" s="28">
        <f t="shared" si="114"/>
        <v>2024</v>
      </c>
      <c r="M111" s="28">
        <f t="shared" si="114"/>
        <v>2025</v>
      </c>
      <c r="N111" s="28">
        <f t="shared" si="114"/>
        <v>2026</v>
      </c>
      <c r="O111" s="28">
        <f t="shared" si="114"/>
        <v>2027</v>
      </c>
      <c r="P111" s="28" t="str">
        <f t="shared" si="114"/>
        <v>All &gt; 2027</v>
      </c>
      <c r="Q111" s="91" t="str">
        <f t="shared" si="114"/>
        <v>Total</v>
      </c>
      <c r="R111" s="45"/>
      <c r="S111" s="89"/>
    </row>
    <row r="112" spans="1:19">
      <c r="A112" s="12"/>
      <c r="B112" s="42"/>
      <c r="C112" s="66"/>
      <c r="D112" s="213" t="s">
        <v>209</v>
      </c>
      <c r="E112" s="148" t="s">
        <v>210</v>
      </c>
      <c r="F112" s="145"/>
      <c r="G112" s="145"/>
      <c r="H112" s="145"/>
      <c r="I112" s="145"/>
      <c r="J112" s="145"/>
      <c r="K112" s="145"/>
      <c r="L112" s="145"/>
      <c r="M112" s="145"/>
      <c r="N112" s="145"/>
      <c r="O112" s="145"/>
      <c r="P112" s="145"/>
      <c r="Q112" s="159">
        <f>SUM(F112:P112)</f>
        <v>0</v>
      </c>
      <c r="R112" s="45"/>
      <c r="S112" s="89"/>
    </row>
    <row r="113" spans="1:19">
      <c r="A113" s="12"/>
      <c r="B113" s="42"/>
      <c r="C113" s="71"/>
      <c r="D113" s="211" t="s">
        <v>212</v>
      </c>
      <c r="E113" s="149" t="s">
        <v>213</v>
      </c>
      <c r="F113" s="146"/>
      <c r="G113" s="146"/>
      <c r="H113" s="146"/>
      <c r="I113" s="146"/>
      <c r="J113" s="146"/>
      <c r="K113" s="146"/>
      <c r="L113" s="146"/>
      <c r="M113" s="146"/>
      <c r="N113" s="146"/>
      <c r="O113" s="146"/>
      <c r="P113" s="146"/>
      <c r="Q113" s="160">
        <f t="shared" ref="Q113:Q133" si="115">SUM(F113:P113)</f>
        <v>0</v>
      </c>
      <c r="R113" s="45"/>
      <c r="S113" s="89"/>
    </row>
    <row r="114" spans="1:19" ht="15">
      <c r="A114" s="12"/>
      <c r="B114" s="42"/>
      <c r="C114" s="109" t="s">
        <v>215</v>
      </c>
      <c r="D114" s="211"/>
      <c r="E114" s="149" t="s">
        <v>216</v>
      </c>
      <c r="F114" s="156">
        <f t="shared" ref="F114:P114" si="116">F112+F113</f>
        <v>0</v>
      </c>
      <c r="G114" s="156">
        <f t="shared" si="116"/>
        <v>0</v>
      </c>
      <c r="H114" s="156">
        <f t="shared" si="116"/>
        <v>0</v>
      </c>
      <c r="I114" s="156">
        <f t="shared" si="116"/>
        <v>0</v>
      </c>
      <c r="J114" s="156">
        <f t="shared" si="116"/>
        <v>0</v>
      </c>
      <c r="K114" s="156">
        <f t="shared" si="116"/>
        <v>0</v>
      </c>
      <c r="L114" s="156">
        <f t="shared" si="116"/>
        <v>0</v>
      </c>
      <c r="M114" s="156">
        <f t="shared" si="116"/>
        <v>0</v>
      </c>
      <c r="N114" s="156">
        <f t="shared" si="116"/>
        <v>0</v>
      </c>
      <c r="O114" s="156">
        <f t="shared" si="116"/>
        <v>0</v>
      </c>
      <c r="P114" s="156">
        <f t="shared" si="116"/>
        <v>0</v>
      </c>
      <c r="Q114" s="160">
        <f t="shared" si="115"/>
        <v>0</v>
      </c>
      <c r="R114" s="45"/>
      <c r="S114" s="89"/>
    </row>
    <row r="115" spans="1:19">
      <c r="A115" s="12"/>
      <c r="B115" s="42"/>
      <c r="C115" s="71"/>
      <c r="D115" s="211" t="s">
        <v>218</v>
      </c>
      <c r="E115" s="149" t="s">
        <v>219</v>
      </c>
      <c r="F115" s="254"/>
      <c r="G115" s="146"/>
      <c r="H115" s="146"/>
      <c r="I115" s="146"/>
      <c r="J115" s="146"/>
      <c r="K115" s="146"/>
      <c r="L115" s="146"/>
      <c r="M115" s="146"/>
      <c r="N115" s="146"/>
      <c r="O115" s="146"/>
      <c r="P115" s="253"/>
      <c r="Q115" s="160">
        <f t="shared" si="115"/>
        <v>0</v>
      </c>
      <c r="R115" s="45"/>
      <c r="S115" s="89"/>
    </row>
    <row r="116" spans="1:19">
      <c r="A116" s="12"/>
      <c r="B116" s="42"/>
      <c r="C116" s="71"/>
      <c r="D116" s="211" t="s">
        <v>221</v>
      </c>
      <c r="E116" s="149" t="s">
        <v>222</v>
      </c>
      <c r="F116" s="146"/>
      <c r="G116" s="146"/>
      <c r="H116" s="146"/>
      <c r="I116" s="146"/>
      <c r="J116" s="146"/>
      <c r="K116" s="146"/>
      <c r="L116" s="146"/>
      <c r="M116" s="146"/>
      <c r="N116" s="146"/>
      <c r="O116" s="146"/>
      <c r="P116" s="146"/>
      <c r="Q116" s="160">
        <f t="shared" si="115"/>
        <v>0</v>
      </c>
      <c r="R116" s="45"/>
      <c r="S116" s="89"/>
    </row>
    <row r="117" spans="1:19" ht="15">
      <c r="A117" s="12"/>
      <c r="B117" s="42"/>
      <c r="C117" s="109" t="s">
        <v>223</v>
      </c>
      <c r="D117" s="211"/>
      <c r="E117" s="150" t="s">
        <v>224</v>
      </c>
      <c r="F117" s="157">
        <f t="shared" ref="F117:P117" si="117">F114+F115+F116</f>
        <v>0</v>
      </c>
      <c r="G117" s="157">
        <f t="shared" si="117"/>
        <v>0</v>
      </c>
      <c r="H117" s="157">
        <f t="shared" si="117"/>
        <v>0</v>
      </c>
      <c r="I117" s="157">
        <f t="shared" si="117"/>
        <v>0</v>
      </c>
      <c r="J117" s="157">
        <f t="shared" si="117"/>
        <v>0</v>
      </c>
      <c r="K117" s="157">
        <f t="shared" si="117"/>
        <v>0</v>
      </c>
      <c r="L117" s="157">
        <f t="shared" si="117"/>
        <v>0</v>
      </c>
      <c r="M117" s="157">
        <f t="shared" si="117"/>
        <v>0</v>
      </c>
      <c r="N117" s="157">
        <f t="shared" si="117"/>
        <v>0</v>
      </c>
      <c r="O117" s="157">
        <f t="shared" si="117"/>
        <v>0</v>
      </c>
      <c r="P117" s="157">
        <f t="shared" si="117"/>
        <v>0</v>
      </c>
      <c r="Q117" s="160">
        <f t="shared" si="115"/>
        <v>0</v>
      </c>
      <c r="R117" s="45"/>
      <c r="S117" s="89"/>
    </row>
    <row r="118" spans="1:19">
      <c r="A118" s="12"/>
      <c r="B118" s="42"/>
      <c r="C118" s="71"/>
      <c r="D118" s="211" t="s">
        <v>225</v>
      </c>
      <c r="E118" s="149" t="s">
        <v>226</v>
      </c>
      <c r="F118" s="254"/>
      <c r="G118" s="146"/>
      <c r="H118" s="146"/>
      <c r="I118" s="146"/>
      <c r="J118" s="146"/>
      <c r="K118" s="146"/>
      <c r="L118" s="146"/>
      <c r="M118" s="146"/>
      <c r="N118" s="146"/>
      <c r="O118" s="146"/>
      <c r="P118" s="253"/>
      <c r="Q118" s="160">
        <f t="shared" si="115"/>
        <v>0</v>
      </c>
      <c r="R118" s="45"/>
      <c r="S118" s="89"/>
    </row>
    <row r="119" spans="1:19">
      <c r="A119" s="12"/>
      <c r="B119" s="42"/>
      <c r="C119" s="71"/>
      <c r="D119" s="211" t="s">
        <v>228</v>
      </c>
      <c r="E119" s="149" t="s">
        <v>229</v>
      </c>
      <c r="F119" s="146"/>
      <c r="G119" s="146"/>
      <c r="H119" s="146"/>
      <c r="I119" s="146"/>
      <c r="J119" s="146"/>
      <c r="K119" s="146"/>
      <c r="L119" s="146"/>
      <c r="M119" s="146"/>
      <c r="N119" s="146"/>
      <c r="O119" s="146"/>
      <c r="P119" s="146"/>
      <c r="Q119" s="160">
        <f t="shared" si="115"/>
        <v>0</v>
      </c>
      <c r="R119" s="45"/>
      <c r="S119" s="89"/>
    </row>
    <row r="120" spans="1:19" ht="15">
      <c r="A120" s="12"/>
      <c r="B120" s="42"/>
      <c r="C120" s="109" t="s">
        <v>230</v>
      </c>
      <c r="D120" s="211"/>
      <c r="E120" s="149" t="s">
        <v>231</v>
      </c>
      <c r="F120" s="156">
        <f t="shared" ref="F120:P120" si="118">F118+F119</f>
        <v>0</v>
      </c>
      <c r="G120" s="156">
        <f t="shared" si="118"/>
        <v>0</v>
      </c>
      <c r="H120" s="156">
        <f t="shared" si="118"/>
        <v>0</v>
      </c>
      <c r="I120" s="156">
        <f t="shared" si="118"/>
        <v>0</v>
      </c>
      <c r="J120" s="156">
        <f t="shared" si="118"/>
        <v>0</v>
      </c>
      <c r="K120" s="156">
        <f t="shared" si="118"/>
        <v>0</v>
      </c>
      <c r="L120" s="156">
        <f t="shared" si="118"/>
        <v>0</v>
      </c>
      <c r="M120" s="156">
        <f t="shared" si="118"/>
        <v>0</v>
      </c>
      <c r="N120" s="156">
        <f t="shared" si="118"/>
        <v>0</v>
      </c>
      <c r="O120" s="156">
        <f t="shared" si="118"/>
        <v>0</v>
      </c>
      <c r="P120" s="156">
        <f t="shared" si="118"/>
        <v>0</v>
      </c>
      <c r="Q120" s="160">
        <f t="shared" si="115"/>
        <v>0</v>
      </c>
      <c r="R120" s="45"/>
      <c r="S120" s="89"/>
    </row>
    <row r="121" spans="1:19">
      <c r="A121" s="12"/>
      <c r="B121" s="42"/>
      <c r="C121" s="71"/>
      <c r="D121" s="211" t="s">
        <v>232</v>
      </c>
      <c r="E121" s="149" t="s">
        <v>233</v>
      </c>
      <c r="F121" s="254"/>
      <c r="G121" s="146"/>
      <c r="H121" s="146"/>
      <c r="I121" s="146"/>
      <c r="J121" s="146"/>
      <c r="K121" s="146"/>
      <c r="L121" s="146"/>
      <c r="M121" s="146"/>
      <c r="N121" s="146"/>
      <c r="O121" s="146"/>
      <c r="P121" s="253"/>
      <c r="Q121" s="160">
        <f t="shared" si="115"/>
        <v>0</v>
      </c>
      <c r="R121" s="45"/>
      <c r="S121" s="89"/>
    </row>
    <row r="122" spans="1:19">
      <c r="A122" s="12"/>
      <c r="B122" s="42"/>
      <c r="C122" s="71"/>
      <c r="D122" s="211" t="s">
        <v>234</v>
      </c>
      <c r="E122" s="149" t="s">
        <v>235</v>
      </c>
      <c r="F122" s="146"/>
      <c r="G122" s="146"/>
      <c r="H122" s="146"/>
      <c r="I122" s="146"/>
      <c r="J122" s="146"/>
      <c r="K122" s="146"/>
      <c r="L122" s="146"/>
      <c r="M122" s="146"/>
      <c r="N122" s="146"/>
      <c r="O122" s="146"/>
      <c r="P122" s="146"/>
      <c r="Q122" s="160">
        <f t="shared" si="115"/>
        <v>0</v>
      </c>
      <c r="R122" s="45"/>
      <c r="S122" s="89"/>
    </row>
    <row r="123" spans="1:19" ht="15">
      <c r="A123" s="12"/>
      <c r="B123" s="42"/>
      <c r="C123" s="109" t="s">
        <v>236</v>
      </c>
      <c r="D123" s="211"/>
      <c r="E123" s="149" t="s">
        <v>237</v>
      </c>
      <c r="F123" s="156">
        <f t="shared" ref="F123:P123" si="119">F120+F121+F122</f>
        <v>0</v>
      </c>
      <c r="G123" s="156">
        <f t="shared" si="119"/>
        <v>0</v>
      </c>
      <c r="H123" s="156">
        <f t="shared" si="119"/>
        <v>0</v>
      </c>
      <c r="I123" s="156">
        <f t="shared" si="119"/>
        <v>0</v>
      </c>
      <c r="J123" s="156">
        <f t="shared" si="119"/>
        <v>0</v>
      </c>
      <c r="K123" s="156">
        <f t="shared" si="119"/>
        <v>0</v>
      </c>
      <c r="L123" s="156">
        <f t="shared" si="119"/>
        <v>0</v>
      </c>
      <c r="M123" s="156">
        <f t="shared" si="119"/>
        <v>0</v>
      </c>
      <c r="N123" s="156">
        <f t="shared" si="119"/>
        <v>0</v>
      </c>
      <c r="O123" s="156">
        <f t="shared" si="119"/>
        <v>0</v>
      </c>
      <c r="P123" s="156">
        <f t="shared" si="119"/>
        <v>0</v>
      </c>
      <c r="Q123" s="160">
        <f t="shared" si="115"/>
        <v>0</v>
      </c>
      <c r="R123" s="45"/>
      <c r="S123" s="89"/>
    </row>
    <row r="124" spans="1:19">
      <c r="A124" s="12"/>
      <c r="B124" s="42"/>
      <c r="C124" s="71"/>
      <c r="D124" s="211" t="s">
        <v>238</v>
      </c>
      <c r="E124" s="150" t="s">
        <v>235</v>
      </c>
      <c r="F124" s="254"/>
      <c r="G124" s="146"/>
      <c r="H124" s="146"/>
      <c r="I124" s="146"/>
      <c r="J124" s="146"/>
      <c r="K124" s="146"/>
      <c r="L124" s="146"/>
      <c r="M124" s="146"/>
      <c r="N124" s="146"/>
      <c r="O124" s="146"/>
      <c r="P124" s="253"/>
      <c r="Q124" s="160">
        <f t="shared" si="115"/>
        <v>0</v>
      </c>
      <c r="R124" s="45"/>
      <c r="S124" s="89"/>
    </row>
    <row r="125" spans="1:19">
      <c r="A125" s="12"/>
      <c r="B125" s="42"/>
      <c r="C125" s="71"/>
      <c r="D125" s="211" t="s">
        <v>239</v>
      </c>
      <c r="E125" s="150" t="s">
        <v>240</v>
      </c>
      <c r="F125" s="254"/>
      <c r="G125" s="146"/>
      <c r="H125" s="146"/>
      <c r="I125" s="146"/>
      <c r="J125" s="146"/>
      <c r="K125" s="146"/>
      <c r="L125" s="146"/>
      <c r="M125" s="146"/>
      <c r="N125" s="146"/>
      <c r="O125" s="146"/>
      <c r="P125" s="253"/>
      <c r="Q125" s="160">
        <f t="shared" si="115"/>
        <v>0</v>
      </c>
      <c r="R125" s="45"/>
      <c r="S125" s="89"/>
    </row>
    <row r="126" spans="1:19">
      <c r="A126" s="12"/>
      <c r="B126" s="42"/>
      <c r="C126" s="71"/>
      <c r="D126" s="211" t="s">
        <v>241</v>
      </c>
      <c r="E126" s="150" t="s">
        <v>242</v>
      </c>
      <c r="F126" s="146"/>
      <c r="G126" s="146"/>
      <c r="H126" s="146"/>
      <c r="I126" s="146"/>
      <c r="J126" s="146"/>
      <c r="K126" s="146"/>
      <c r="L126" s="146"/>
      <c r="M126" s="146"/>
      <c r="N126" s="146"/>
      <c r="O126" s="146"/>
      <c r="P126" s="146"/>
      <c r="Q126" s="160">
        <f t="shared" si="115"/>
        <v>0</v>
      </c>
      <c r="R126" s="45"/>
      <c r="S126" s="89"/>
    </row>
    <row r="127" spans="1:19" ht="15">
      <c r="A127" s="12"/>
      <c r="B127" s="42"/>
      <c r="C127" s="109" t="s">
        <v>243</v>
      </c>
      <c r="D127" s="211"/>
      <c r="E127" s="150" t="s">
        <v>244</v>
      </c>
      <c r="F127" s="157">
        <f t="shared" ref="F127:P127" si="120">SUM(F124:F126)</f>
        <v>0</v>
      </c>
      <c r="G127" s="157">
        <f t="shared" si="120"/>
        <v>0</v>
      </c>
      <c r="H127" s="157">
        <f t="shared" si="120"/>
        <v>0</v>
      </c>
      <c r="I127" s="157">
        <f t="shared" si="120"/>
        <v>0</v>
      </c>
      <c r="J127" s="157">
        <f t="shared" si="120"/>
        <v>0</v>
      </c>
      <c r="K127" s="157">
        <f t="shared" si="120"/>
        <v>0</v>
      </c>
      <c r="L127" s="157">
        <f t="shared" si="120"/>
        <v>0</v>
      </c>
      <c r="M127" s="157">
        <f t="shared" si="120"/>
        <v>0</v>
      </c>
      <c r="N127" s="157">
        <f t="shared" si="120"/>
        <v>0</v>
      </c>
      <c r="O127" s="157">
        <f t="shared" si="120"/>
        <v>0</v>
      </c>
      <c r="P127" s="157">
        <f t="shared" si="120"/>
        <v>0</v>
      </c>
      <c r="Q127" s="160">
        <f t="shared" si="115"/>
        <v>0</v>
      </c>
      <c r="R127" s="45"/>
      <c r="S127" s="89"/>
    </row>
    <row r="128" spans="1:19" ht="15">
      <c r="A128" s="12"/>
      <c r="B128" s="42"/>
      <c r="C128" s="109" t="s">
        <v>245</v>
      </c>
      <c r="D128" s="211"/>
      <c r="E128" s="150" t="s">
        <v>246</v>
      </c>
      <c r="F128" s="157">
        <f t="shared" ref="F128:P128" si="121">F117+F123+F127</f>
        <v>0</v>
      </c>
      <c r="G128" s="157">
        <f t="shared" si="121"/>
        <v>0</v>
      </c>
      <c r="H128" s="157">
        <f t="shared" si="121"/>
        <v>0</v>
      </c>
      <c r="I128" s="157">
        <f t="shared" si="121"/>
        <v>0</v>
      </c>
      <c r="J128" s="157">
        <f t="shared" si="121"/>
        <v>0</v>
      </c>
      <c r="K128" s="157">
        <f t="shared" si="121"/>
        <v>0</v>
      </c>
      <c r="L128" s="157">
        <f t="shared" si="121"/>
        <v>0</v>
      </c>
      <c r="M128" s="157">
        <f t="shared" si="121"/>
        <v>0</v>
      </c>
      <c r="N128" s="157">
        <f t="shared" si="121"/>
        <v>0</v>
      </c>
      <c r="O128" s="157">
        <f t="shared" si="121"/>
        <v>0</v>
      </c>
      <c r="P128" s="157">
        <f t="shared" si="121"/>
        <v>0</v>
      </c>
      <c r="Q128" s="160">
        <f t="shared" si="115"/>
        <v>0</v>
      </c>
      <c r="R128" s="45"/>
      <c r="S128" s="89"/>
    </row>
    <row r="129" spans="1:19">
      <c r="A129" s="12"/>
      <c r="B129" s="42"/>
      <c r="C129" s="71"/>
      <c r="D129" s="211" t="s">
        <v>247</v>
      </c>
      <c r="E129" s="150"/>
      <c r="F129" s="254"/>
      <c r="G129" s="146"/>
      <c r="H129" s="146"/>
      <c r="I129" s="146"/>
      <c r="J129" s="146"/>
      <c r="K129" s="146"/>
      <c r="L129" s="146"/>
      <c r="M129" s="146"/>
      <c r="N129" s="146"/>
      <c r="O129" s="146"/>
      <c r="P129" s="253"/>
      <c r="Q129" s="160">
        <f t="shared" si="115"/>
        <v>0</v>
      </c>
      <c r="R129" s="45"/>
      <c r="S129" s="89"/>
    </row>
    <row r="130" spans="1:19">
      <c r="A130" s="12"/>
      <c r="B130" s="42"/>
      <c r="C130" s="71"/>
      <c r="D130" s="211" t="s">
        <v>248</v>
      </c>
      <c r="E130" s="150"/>
      <c r="F130" s="146"/>
      <c r="G130" s="146"/>
      <c r="H130" s="146"/>
      <c r="I130" s="146"/>
      <c r="J130" s="146"/>
      <c r="K130" s="146"/>
      <c r="L130" s="146"/>
      <c r="M130" s="146"/>
      <c r="N130" s="146"/>
      <c r="O130" s="146"/>
      <c r="P130" s="146"/>
      <c r="Q130" s="160">
        <f t="shared" si="115"/>
        <v>0</v>
      </c>
      <c r="R130" s="45"/>
      <c r="S130" s="89"/>
    </row>
    <row r="131" spans="1:19">
      <c r="A131" s="12"/>
      <c r="B131" s="42"/>
      <c r="C131" s="71"/>
      <c r="D131" s="211" t="s">
        <v>249</v>
      </c>
      <c r="E131" s="150"/>
      <c r="F131" s="254"/>
      <c r="G131" s="146"/>
      <c r="H131" s="146"/>
      <c r="I131" s="146"/>
      <c r="J131" s="146"/>
      <c r="K131" s="146"/>
      <c r="L131" s="146"/>
      <c r="M131" s="146"/>
      <c r="N131" s="146"/>
      <c r="O131" s="146"/>
      <c r="P131" s="253"/>
      <c r="Q131" s="160">
        <f t="shared" si="115"/>
        <v>0</v>
      </c>
      <c r="R131" s="45"/>
      <c r="S131" s="89"/>
    </row>
    <row r="132" spans="1:19">
      <c r="A132" s="12"/>
      <c r="B132" s="42"/>
      <c r="C132" s="71"/>
      <c r="D132" s="211" t="s">
        <v>250</v>
      </c>
      <c r="E132" s="150"/>
      <c r="F132" s="254"/>
      <c r="G132" s="146"/>
      <c r="H132" s="146"/>
      <c r="I132" s="146"/>
      <c r="J132" s="146"/>
      <c r="K132" s="146"/>
      <c r="L132" s="146"/>
      <c r="M132" s="146"/>
      <c r="N132" s="146"/>
      <c r="O132" s="146"/>
      <c r="P132" s="253"/>
      <c r="Q132" s="160">
        <f t="shared" si="115"/>
        <v>0</v>
      </c>
      <c r="R132" s="45"/>
      <c r="S132" s="89"/>
    </row>
    <row r="133" spans="1:19">
      <c r="A133" s="12"/>
      <c r="B133" s="42"/>
      <c r="C133" s="209"/>
      <c r="D133" s="212" t="s">
        <v>251</v>
      </c>
      <c r="E133" s="151"/>
      <c r="F133" s="146"/>
      <c r="G133" s="146"/>
      <c r="H133" s="146"/>
      <c r="I133" s="146"/>
      <c r="J133" s="146"/>
      <c r="K133" s="146"/>
      <c r="L133" s="146"/>
      <c r="M133" s="146"/>
      <c r="N133" s="146"/>
      <c r="O133" s="146"/>
      <c r="P133" s="146"/>
      <c r="Q133" s="160">
        <f t="shared" si="115"/>
        <v>0</v>
      </c>
      <c r="R133" s="45"/>
      <c r="S133" s="89"/>
    </row>
    <row r="134" spans="1:19" ht="15">
      <c r="A134" s="12"/>
      <c r="B134" s="42"/>
      <c r="C134" s="77" t="s">
        <v>330</v>
      </c>
      <c r="D134" s="208"/>
      <c r="E134" s="152"/>
      <c r="F134" s="30">
        <f t="shared" ref="F134:P134" si="122">SUM(F128:F133)</f>
        <v>0</v>
      </c>
      <c r="G134" s="30">
        <f t="shared" si="122"/>
        <v>0</v>
      </c>
      <c r="H134" s="30">
        <f t="shared" si="122"/>
        <v>0</v>
      </c>
      <c r="I134" s="30">
        <f t="shared" si="122"/>
        <v>0</v>
      </c>
      <c r="J134" s="30">
        <f t="shared" si="122"/>
        <v>0</v>
      </c>
      <c r="K134" s="30">
        <f t="shared" si="122"/>
        <v>0</v>
      </c>
      <c r="L134" s="30">
        <f t="shared" si="122"/>
        <v>0</v>
      </c>
      <c r="M134" s="30">
        <f t="shared" si="122"/>
        <v>0</v>
      </c>
      <c r="N134" s="30">
        <f t="shared" si="122"/>
        <v>0</v>
      </c>
      <c r="O134" s="30">
        <f t="shared" si="122"/>
        <v>0</v>
      </c>
      <c r="P134" s="30">
        <f t="shared" si="122"/>
        <v>0</v>
      </c>
      <c r="Q134" s="161">
        <f>SUM(Q128:Q133)</f>
        <v>0</v>
      </c>
      <c r="R134" s="45"/>
      <c r="S134" s="89"/>
    </row>
    <row r="135" spans="1:19">
      <c r="A135" s="12"/>
      <c r="B135" s="42"/>
      <c r="C135" s="14"/>
      <c r="D135" s="90"/>
      <c r="E135" s="90"/>
      <c r="F135" s="90"/>
      <c r="G135" s="90"/>
      <c r="H135" s="90"/>
      <c r="I135" s="90"/>
      <c r="J135" s="90"/>
      <c r="K135" s="90"/>
      <c r="L135" s="90"/>
      <c r="M135" s="90"/>
      <c r="N135" s="90"/>
      <c r="O135" s="90"/>
      <c r="P135" s="98"/>
      <c r="Q135" s="90"/>
      <c r="R135" s="45"/>
      <c r="S135" s="89"/>
    </row>
    <row r="136" spans="1:19" ht="6.75" customHeight="1">
      <c r="A136" s="12"/>
      <c r="B136" s="50"/>
      <c r="C136" s="51"/>
      <c r="D136" s="51"/>
      <c r="E136" s="51"/>
      <c r="F136" s="51"/>
      <c r="G136" s="51"/>
      <c r="H136" s="51"/>
      <c r="I136" s="51"/>
      <c r="J136" s="51"/>
      <c r="K136" s="51"/>
      <c r="L136" s="51"/>
      <c r="M136" s="51"/>
      <c r="N136" s="51"/>
      <c r="O136" s="51"/>
      <c r="P136" s="52"/>
      <c r="Q136" s="51"/>
      <c r="R136" s="53"/>
      <c r="S136" s="89"/>
    </row>
    <row r="137" spans="1:19">
      <c r="A137" s="12"/>
      <c r="B137" s="42"/>
      <c r="C137" s="14"/>
      <c r="D137" s="14"/>
      <c r="E137" s="14"/>
      <c r="F137" s="14"/>
      <c r="G137" s="14"/>
      <c r="H137" s="14"/>
      <c r="I137" s="14"/>
      <c r="J137" s="14"/>
      <c r="K137" s="14"/>
      <c r="L137" s="14"/>
      <c r="M137" s="14"/>
      <c r="N137" s="14"/>
      <c r="O137" s="14"/>
      <c r="P137" s="16"/>
      <c r="Q137" s="14"/>
      <c r="R137" s="45"/>
      <c r="S137" s="89"/>
    </row>
    <row r="138" spans="1:19" ht="15">
      <c r="A138" s="12"/>
      <c r="B138" s="42"/>
      <c r="C138" s="77" t="s">
        <v>261</v>
      </c>
      <c r="D138" s="208"/>
      <c r="E138" s="289">
        <f>INFO!$E$32</f>
        <v>0</v>
      </c>
      <c r="F138" s="290"/>
      <c r="G138" s="289">
        <f>INFO!$G$32</f>
        <v>0</v>
      </c>
      <c r="H138" s="291"/>
      <c r="I138" s="291"/>
      <c r="J138" s="291"/>
      <c r="K138" s="291"/>
      <c r="L138" s="291"/>
      <c r="M138" s="291"/>
      <c r="N138" s="291"/>
      <c r="O138" s="291"/>
      <c r="P138" s="291"/>
      <c r="Q138" s="290"/>
      <c r="R138" s="45"/>
      <c r="S138" s="89"/>
    </row>
    <row r="139" spans="1:19" ht="15">
      <c r="A139" s="12"/>
      <c r="B139" s="42"/>
      <c r="C139" s="77" t="s">
        <v>181</v>
      </c>
      <c r="D139" s="208"/>
      <c r="E139" s="140" t="s">
        <v>182</v>
      </c>
      <c r="F139" s="141">
        <f>INFO!$F$33</f>
        <v>0</v>
      </c>
      <c r="G139" s="140" t="s">
        <v>183</v>
      </c>
      <c r="H139" s="141">
        <f>INFO!$H$33</f>
        <v>0</v>
      </c>
      <c r="I139" s="142"/>
      <c r="J139" s="143"/>
      <c r="K139" s="143"/>
      <c r="L139" s="143"/>
      <c r="M139" s="143"/>
      <c r="N139" s="143"/>
      <c r="O139" s="143"/>
      <c r="P139" s="143"/>
      <c r="Q139" s="144"/>
      <c r="R139" s="45"/>
      <c r="S139" s="89"/>
    </row>
    <row r="140" spans="1:19" ht="15">
      <c r="A140" s="12"/>
      <c r="B140" s="42"/>
      <c r="C140" s="204" t="s">
        <v>207</v>
      </c>
      <c r="D140" s="204"/>
      <c r="E140" s="195"/>
      <c r="F140" s="195"/>
      <c r="G140" s="195"/>
      <c r="H140" s="195"/>
      <c r="I140" s="195"/>
      <c r="J140" s="195"/>
      <c r="K140" s="195"/>
      <c r="L140" s="195"/>
      <c r="M140" s="195"/>
      <c r="N140" s="195"/>
      <c r="O140" s="195"/>
      <c r="P140" s="195"/>
      <c r="Q140" s="196"/>
      <c r="R140" s="45"/>
      <c r="S140" s="89"/>
    </row>
    <row r="141" spans="1:19" ht="15">
      <c r="A141" s="12"/>
      <c r="B141" s="42"/>
      <c r="C141" s="204" t="s">
        <v>254</v>
      </c>
      <c r="D141" s="204"/>
      <c r="E141" s="195"/>
      <c r="F141" s="195"/>
      <c r="G141" s="195"/>
      <c r="H141" s="195"/>
      <c r="I141" s="195"/>
      <c r="J141" s="195"/>
      <c r="K141" s="195"/>
      <c r="L141" s="195"/>
      <c r="M141" s="195"/>
      <c r="N141" s="195"/>
      <c r="O141" s="195"/>
      <c r="P141" s="195"/>
      <c r="Q141" s="196"/>
      <c r="R141" s="45"/>
      <c r="S141" s="89"/>
    </row>
    <row r="142" spans="1:19" ht="15">
      <c r="A142" s="12"/>
      <c r="B142" s="42"/>
      <c r="C142" s="14"/>
      <c r="D142" s="31"/>
      <c r="E142" s="147" t="s">
        <v>208</v>
      </c>
      <c r="F142" s="28">
        <f>F$18</f>
        <v>2018</v>
      </c>
      <c r="G142" s="28">
        <f>G$18</f>
        <v>2019</v>
      </c>
      <c r="H142" s="28">
        <f t="shared" ref="H142:Q142" si="123">H$18</f>
        <v>2020</v>
      </c>
      <c r="I142" s="28">
        <f t="shared" si="123"/>
        <v>2021</v>
      </c>
      <c r="J142" s="28">
        <f t="shared" si="123"/>
        <v>2022</v>
      </c>
      <c r="K142" s="28">
        <f t="shared" si="123"/>
        <v>2023</v>
      </c>
      <c r="L142" s="28">
        <f t="shared" si="123"/>
        <v>2024</v>
      </c>
      <c r="M142" s="28">
        <f t="shared" si="123"/>
        <v>2025</v>
      </c>
      <c r="N142" s="28">
        <f t="shared" si="123"/>
        <v>2026</v>
      </c>
      <c r="O142" s="28">
        <f t="shared" si="123"/>
        <v>2027</v>
      </c>
      <c r="P142" s="28" t="str">
        <f t="shared" si="123"/>
        <v>All &gt; 2027</v>
      </c>
      <c r="Q142" s="91" t="str">
        <f t="shared" si="123"/>
        <v>Total</v>
      </c>
      <c r="R142" s="45"/>
      <c r="S142" s="89"/>
    </row>
    <row r="143" spans="1:19">
      <c r="A143" s="12"/>
      <c r="B143" s="42"/>
      <c r="C143" s="66"/>
      <c r="D143" s="213" t="s">
        <v>209</v>
      </c>
      <c r="E143" s="148" t="s">
        <v>210</v>
      </c>
      <c r="F143" s="145"/>
      <c r="G143" s="145"/>
      <c r="H143" s="145"/>
      <c r="I143" s="145"/>
      <c r="J143" s="145"/>
      <c r="K143" s="145"/>
      <c r="L143" s="145"/>
      <c r="M143" s="145"/>
      <c r="N143" s="145"/>
      <c r="O143" s="145"/>
      <c r="P143" s="145"/>
      <c r="Q143" s="159">
        <f>SUM(F143:P143)</f>
        <v>0</v>
      </c>
      <c r="R143" s="45"/>
      <c r="S143" s="89"/>
    </row>
    <row r="144" spans="1:19">
      <c r="A144" s="12"/>
      <c r="B144" s="42"/>
      <c r="C144" s="71"/>
      <c r="D144" s="211" t="s">
        <v>212</v>
      </c>
      <c r="E144" s="149" t="s">
        <v>213</v>
      </c>
      <c r="F144" s="146"/>
      <c r="G144" s="146"/>
      <c r="H144" s="146"/>
      <c r="I144" s="146"/>
      <c r="J144" s="146"/>
      <c r="K144" s="146"/>
      <c r="L144" s="146"/>
      <c r="M144" s="146"/>
      <c r="N144" s="146"/>
      <c r="O144" s="146"/>
      <c r="P144" s="146"/>
      <c r="Q144" s="160">
        <f t="shared" ref="Q144:Q164" si="124">SUM(F144:P144)</f>
        <v>0</v>
      </c>
      <c r="R144" s="45"/>
      <c r="S144" s="89"/>
    </row>
    <row r="145" spans="1:19" ht="15">
      <c r="A145" s="12"/>
      <c r="B145" s="42"/>
      <c r="C145" s="109" t="s">
        <v>215</v>
      </c>
      <c r="D145" s="211"/>
      <c r="E145" s="149" t="s">
        <v>216</v>
      </c>
      <c r="F145" s="156">
        <f t="shared" ref="F145:P145" si="125">F143+F144</f>
        <v>0</v>
      </c>
      <c r="G145" s="156">
        <f t="shared" si="125"/>
        <v>0</v>
      </c>
      <c r="H145" s="156">
        <f t="shared" si="125"/>
        <v>0</v>
      </c>
      <c r="I145" s="156">
        <f t="shared" si="125"/>
        <v>0</v>
      </c>
      <c r="J145" s="156">
        <f t="shared" si="125"/>
        <v>0</v>
      </c>
      <c r="K145" s="156">
        <f t="shared" si="125"/>
        <v>0</v>
      </c>
      <c r="L145" s="156">
        <f t="shared" si="125"/>
        <v>0</v>
      </c>
      <c r="M145" s="156">
        <f t="shared" si="125"/>
        <v>0</v>
      </c>
      <c r="N145" s="156">
        <f t="shared" si="125"/>
        <v>0</v>
      </c>
      <c r="O145" s="156">
        <f t="shared" si="125"/>
        <v>0</v>
      </c>
      <c r="P145" s="156">
        <f t="shared" si="125"/>
        <v>0</v>
      </c>
      <c r="Q145" s="160">
        <f t="shared" si="124"/>
        <v>0</v>
      </c>
      <c r="R145" s="45"/>
      <c r="S145" s="89"/>
    </row>
    <row r="146" spans="1:19">
      <c r="A146" s="12"/>
      <c r="B146" s="42"/>
      <c r="C146" s="71"/>
      <c r="D146" s="211" t="s">
        <v>218</v>
      </c>
      <c r="E146" s="149" t="s">
        <v>219</v>
      </c>
      <c r="F146" s="254"/>
      <c r="G146" s="146"/>
      <c r="H146" s="146"/>
      <c r="I146" s="146"/>
      <c r="J146" s="146"/>
      <c r="K146" s="146"/>
      <c r="L146" s="146"/>
      <c r="M146" s="146"/>
      <c r="N146" s="146"/>
      <c r="O146" s="146"/>
      <c r="P146" s="253"/>
      <c r="Q146" s="160">
        <f t="shared" si="124"/>
        <v>0</v>
      </c>
      <c r="R146" s="45"/>
      <c r="S146" s="89"/>
    </row>
    <row r="147" spans="1:19">
      <c r="A147" s="12"/>
      <c r="B147" s="42"/>
      <c r="C147" s="71"/>
      <c r="D147" s="211" t="s">
        <v>221</v>
      </c>
      <c r="E147" s="149" t="s">
        <v>222</v>
      </c>
      <c r="F147" s="146"/>
      <c r="G147" s="146"/>
      <c r="H147" s="146"/>
      <c r="I147" s="146"/>
      <c r="J147" s="146"/>
      <c r="K147" s="146"/>
      <c r="L147" s="146"/>
      <c r="M147" s="146"/>
      <c r="N147" s="146"/>
      <c r="O147" s="146"/>
      <c r="P147" s="146"/>
      <c r="Q147" s="160">
        <f t="shared" si="124"/>
        <v>0</v>
      </c>
      <c r="R147" s="45"/>
      <c r="S147" s="89"/>
    </row>
    <row r="148" spans="1:19" ht="15">
      <c r="A148" s="12"/>
      <c r="B148" s="42"/>
      <c r="C148" s="109" t="s">
        <v>223</v>
      </c>
      <c r="D148" s="211"/>
      <c r="E148" s="150" t="s">
        <v>224</v>
      </c>
      <c r="F148" s="157">
        <f t="shared" ref="F148:P148" si="126">F145+F146+F147</f>
        <v>0</v>
      </c>
      <c r="G148" s="157">
        <f t="shared" si="126"/>
        <v>0</v>
      </c>
      <c r="H148" s="157">
        <f t="shared" si="126"/>
        <v>0</v>
      </c>
      <c r="I148" s="157">
        <f t="shared" si="126"/>
        <v>0</v>
      </c>
      <c r="J148" s="157">
        <f t="shared" si="126"/>
        <v>0</v>
      </c>
      <c r="K148" s="157">
        <f t="shared" si="126"/>
        <v>0</v>
      </c>
      <c r="L148" s="157">
        <f t="shared" si="126"/>
        <v>0</v>
      </c>
      <c r="M148" s="157">
        <f t="shared" si="126"/>
        <v>0</v>
      </c>
      <c r="N148" s="157">
        <f t="shared" si="126"/>
        <v>0</v>
      </c>
      <c r="O148" s="157">
        <f t="shared" si="126"/>
        <v>0</v>
      </c>
      <c r="P148" s="157">
        <f t="shared" si="126"/>
        <v>0</v>
      </c>
      <c r="Q148" s="160">
        <f t="shared" si="124"/>
        <v>0</v>
      </c>
      <c r="R148" s="45"/>
      <c r="S148" s="89"/>
    </row>
    <row r="149" spans="1:19">
      <c r="A149" s="12"/>
      <c r="B149" s="42"/>
      <c r="C149" s="71"/>
      <c r="D149" s="211" t="s">
        <v>225</v>
      </c>
      <c r="E149" s="149" t="s">
        <v>226</v>
      </c>
      <c r="F149" s="254"/>
      <c r="G149" s="146"/>
      <c r="H149" s="146"/>
      <c r="I149" s="146"/>
      <c r="J149" s="146"/>
      <c r="K149" s="146"/>
      <c r="L149" s="146"/>
      <c r="M149" s="146"/>
      <c r="N149" s="146"/>
      <c r="O149" s="146"/>
      <c r="P149" s="253"/>
      <c r="Q149" s="160">
        <f t="shared" si="124"/>
        <v>0</v>
      </c>
      <c r="R149" s="45"/>
      <c r="S149" s="89"/>
    </row>
    <row r="150" spans="1:19">
      <c r="A150" s="12"/>
      <c r="B150" s="42"/>
      <c r="C150" s="71"/>
      <c r="D150" s="211" t="s">
        <v>228</v>
      </c>
      <c r="E150" s="149" t="s">
        <v>229</v>
      </c>
      <c r="F150" s="146"/>
      <c r="G150" s="146"/>
      <c r="H150" s="146"/>
      <c r="I150" s="146"/>
      <c r="J150" s="146"/>
      <c r="K150" s="146"/>
      <c r="L150" s="146"/>
      <c r="M150" s="146"/>
      <c r="N150" s="146"/>
      <c r="O150" s="146"/>
      <c r="P150" s="146"/>
      <c r="Q150" s="160">
        <f t="shared" si="124"/>
        <v>0</v>
      </c>
      <c r="R150" s="45"/>
      <c r="S150" s="89"/>
    </row>
    <row r="151" spans="1:19" ht="15">
      <c r="A151" s="12"/>
      <c r="B151" s="42"/>
      <c r="C151" s="109" t="s">
        <v>230</v>
      </c>
      <c r="D151" s="211"/>
      <c r="E151" s="149" t="s">
        <v>231</v>
      </c>
      <c r="F151" s="156">
        <f t="shared" ref="F151:P151" si="127">F149+F150</f>
        <v>0</v>
      </c>
      <c r="G151" s="156">
        <f t="shared" si="127"/>
        <v>0</v>
      </c>
      <c r="H151" s="156">
        <f t="shared" si="127"/>
        <v>0</v>
      </c>
      <c r="I151" s="156">
        <f t="shared" si="127"/>
        <v>0</v>
      </c>
      <c r="J151" s="156">
        <f t="shared" si="127"/>
        <v>0</v>
      </c>
      <c r="K151" s="156">
        <f t="shared" si="127"/>
        <v>0</v>
      </c>
      <c r="L151" s="156">
        <f t="shared" si="127"/>
        <v>0</v>
      </c>
      <c r="M151" s="156">
        <f t="shared" si="127"/>
        <v>0</v>
      </c>
      <c r="N151" s="156">
        <f t="shared" si="127"/>
        <v>0</v>
      </c>
      <c r="O151" s="156">
        <f t="shared" si="127"/>
        <v>0</v>
      </c>
      <c r="P151" s="156">
        <f t="shared" si="127"/>
        <v>0</v>
      </c>
      <c r="Q151" s="160">
        <f t="shared" si="124"/>
        <v>0</v>
      </c>
      <c r="R151" s="45"/>
      <c r="S151" s="89"/>
    </row>
    <row r="152" spans="1:19">
      <c r="A152" s="12"/>
      <c r="B152" s="42"/>
      <c r="C152" s="71"/>
      <c r="D152" s="211" t="s">
        <v>232</v>
      </c>
      <c r="E152" s="149" t="s">
        <v>233</v>
      </c>
      <c r="F152" s="254"/>
      <c r="G152" s="146"/>
      <c r="H152" s="146"/>
      <c r="I152" s="146"/>
      <c r="J152" s="146"/>
      <c r="K152" s="146"/>
      <c r="L152" s="146"/>
      <c r="M152" s="146"/>
      <c r="N152" s="146"/>
      <c r="O152" s="146"/>
      <c r="P152" s="253"/>
      <c r="Q152" s="160">
        <f t="shared" si="124"/>
        <v>0</v>
      </c>
      <c r="R152" s="45"/>
      <c r="S152" s="89"/>
    </row>
    <row r="153" spans="1:19">
      <c r="A153" s="12"/>
      <c r="B153" s="42"/>
      <c r="C153" s="71"/>
      <c r="D153" s="211" t="s">
        <v>234</v>
      </c>
      <c r="E153" s="149" t="s">
        <v>235</v>
      </c>
      <c r="F153" s="146"/>
      <c r="G153" s="146"/>
      <c r="H153" s="146"/>
      <c r="I153" s="146"/>
      <c r="J153" s="146"/>
      <c r="K153" s="146"/>
      <c r="L153" s="146"/>
      <c r="M153" s="146"/>
      <c r="N153" s="146"/>
      <c r="O153" s="146"/>
      <c r="P153" s="146"/>
      <c r="Q153" s="160">
        <f t="shared" si="124"/>
        <v>0</v>
      </c>
      <c r="R153" s="45"/>
      <c r="S153" s="89"/>
    </row>
    <row r="154" spans="1:19" ht="15">
      <c r="A154" s="12"/>
      <c r="B154" s="42"/>
      <c r="C154" s="109" t="s">
        <v>236</v>
      </c>
      <c r="D154" s="211"/>
      <c r="E154" s="149" t="s">
        <v>237</v>
      </c>
      <c r="F154" s="156">
        <f t="shared" ref="F154:P154" si="128">F151+F152+F153</f>
        <v>0</v>
      </c>
      <c r="G154" s="156">
        <f t="shared" si="128"/>
        <v>0</v>
      </c>
      <c r="H154" s="156">
        <f t="shared" si="128"/>
        <v>0</v>
      </c>
      <c r="I154" s="156">
        <f t="shared" si="128"/>
        <v>0</v>
      </c>
      <c r="J154" s="156">
        <f t="shared" si="128"/>
        <v>0</v>
      </c>
      <c r="K154" s="156">
        <f t="shared" si="128"/>
        <v>0</v>
      </c>
      <c r="L154" s="156">
        <f t="shared" si="128"/>
        <v>0</v>
      </c>
      <c r="M154" s="156">
        <f t="shared" si="128"/>
        <v>0</v>
      </c>
      <c r="N154" s="156">
        <f t="shared" si="128"/>
        <v>0</v>
      </c>
      <c r="O154" s="156">
        <f t="shared" si="128"/>
        <v>0</v>
      </c>
      <c r="P154" s="156">
        <f t="shared" si="128"/>
        <v>0</v>
      </c>
      <c r="Q154" s="160">
        <f t="shared" si="124"/>
        <v>0</v>
      </c>
      <c r="R154" s="45"/>
      <c r="S154" s="89"/>
    </row>
    <row r="155" spans="1:19">
      <c r="A155" s="12"/>
      <c r="B155" s="42"/>
      <c r="C155" s="71"/>
      <c r="D155" s="211" t="s">
        <v>238</v>
      </c>
      <c r="E155" s="150" t="s">
        <v>235</v>
      </c>
      <c r="F155" s="254"/>
      <c r="G155" s="146"/>
      <c r="H155" s="146"/>
      <c r="I155" s="146"/>
      <c r="J155" s="146"/>
      <c r="K155" s="146"/>
      <c r="L155" s="146"/>
      <c r="M155" s="146"/>
      <c r="N155" s="146"/>
      <c r="O155" s="146"/>
      <c r="P155" s="253"/>
      <c r="Q155" s="160">
        <f t="shared" si="124"/>
        <v>0</v>
      </c>
      <c r="R155" s="45"/>
      <c r="S155" s="89"/>
    </row>
    <row r="156" spans="1:19">
      <c r="A156" s="12"/>
      <c r="B156" s="42"/>
      <c r="C156" s="71"/>
      <c r="D156" s="211" t="s">
        <v>239</v>
      </c>
      <c r="E156" s="150" t="s">
        <v>240</v>
      </c>
      <c r="F156" s="254"/>
      <c r="G156" s="146"/>
      <c r="H156" s="146"/>
      <c r="I156" s="146"/>
      <c r="J156" s="146"/>
      <c r="K156" s="146"/>
      <c r="L156" s="146"/>
      <c r="M156" s="146"/>
      <c r="N156" s="146"/>
      <c r="O156" s="146"/>
      <c r="P156" s="253"/>
      <c r="Q156" s="160">
        <f t="shared" si="124"/>
        <v>0</v>
      </c>
      <c r="R156" s="45"/>
      <c r="S156" s="89"/>
    </row>
    <row r="157" spans="1:19">
      <c r="A157" s="12"/>
      <c r="B157" s="42"/>
      <c r="C157" s="71"/>
      <c r="D157" s="211" t="s">
        <v>241</v>
      </c>
      <c r="E157" s="150" t="s">
        <v>242</v>
      </c>
      <c r="F157" s="146"/>
      <c r="G157" s="146"/>
      <c r="H157" s="146"/>
      <c r="I157" s="146"/>
      <c r="J157" s="146"/>
      <c r="K157" s="146"/>
      <c r="L157" s="146"/>
      <c r="M157" s="146"/>
      <c r="N157" s="146"/>
      <c r="O157" s="146"/>
      <c r="P157" s="146"/>
      <c r="Q157" s="160">
        <f t="shared" si="124"/>
        <v>0</v>
      </c>
      <c r="R157" s="45"/>
      <c r="S157" s="89"/>
    </row>
    <row r="158" spans="1:19" ht="15">
      <c r="A158" s="12"/>
      <c r="B158" s="42"/>
      <c r="C158" s="109" t="s">
        <v>243</v>
      </c>
      <c r="D158" s="211"/>
      <c r="E158" s="150" t="s">
        <v>244</v>
      </c>
      <c r="F158" s="157">
        <f t="shared" ref="F158:P158" si="129">SUM(F155:F157)</f>
        <v>0</v>
      </c>
      <c r="G158" s="157">
        <f t="shared" si="129"/>
        <v>0</v>
      </c>
      <c r="H158" s="157">
        <f t="shared" si="129"/>
        <v>0</v>
      </c>
      <c r="I158" s="157">
        <f t="shared" si="129"/>
        <v>0</v>
      </c>
      <c r="J158" s="157">
        <f t="shared" si="129"/>
        <v>0</v>
      </c>
      <c r="K158" s="157">
        <f t="shared" si="129"/>
        <v>0</v>
      </c>
      <c r="L158" s="157">
        <f t="shared" si="129"/>
        <v>0</v>
      </c>
      <c r="M158" s="157">
        <f t="shared" si="129"/>
        <v>0</v>
      </c>
      <c r="N158" s="157">
        <f t="shared" si="129"/>
        <v>0</v>
      </c>
      <c r="O158" s="157">
        <f t="shared" si="129"/>
        <v>0</v>
      </c>
      <c r="P158" s="157">
        <f t="shared" si="129"/>
        <v>0</v>
      </c>
      <c r="Q158" s="160">
        <f t="shared" si="124"/>
        <v>0</v>
      </c>
      <c r="R158" s="45"/>
      <c r="S158" s="89"/>
    </row>
    <row r="159" spans="1:19" ht="15">
      <c r="A159" s="12"/>
      <c r="B159" s="42"/>
      <c r="C159" s="109" t="s">
        <v>245</v>
      </c>
      <c r="D159" s="211"/>
      <c r="E159" s="150" t="s">
        <v>246</v>
      </c>
      <c r="F159" s="157">
        <f t="shared" ref="F159:P159" si="130">F148+F154+F158</f>
        <v>0</v>
      </c>
      <c r="G159" s="157">
        <f t="shared" si="130"/>
        <v>0</v>
      </c>
      <c r="H159" s="157">
        <f t="shared" si="130"/>
        <v>0</v>
      </c>
      <c r="I159" s="157">
        <f t="shared" si="130"/>
        <v>0</v>
      </c>
      <c r="J159" s="157">
        <f t="shared" si="130"/>
        <v>0</v>
      </c>
      <c r="K159" s="157">
        <f t="shared" si="130"/>
        <v>0</v>
      </c>
      <c r="L159" s="157">
        <f t="shared" si="130"/>
        <v>0</v>
      </c>
      <c r="M159" s="157">
        <f t="shared" si="130"/>
        <v>0</v>
      </c>
      <c r="N159" s="157">
        <f t="shared" si="130"/>
        <v>0</v>
      </c>
      <c r="O159" s="157">
        <f t="shared" si="130"/>
        <v>0</v>
      </c>
      <c r="P159" s="157">
        <f t="shared" si="130"/>
        <v>0</v>
      </c>
      <c r="Q159" s="160">
        <f t="shared" si="124"/>
        <v>0</v>
      </c>
      <c r="R159" s="45"/>
      <c r="S159" s="89"/>
    </row>
    <row r="160" spans="1:19">
      <c r="A160" s="12"/>
      <c r="B160" s="42"/>
      <c r="C160" s="71"/>
      <c r="D160" s="211" t="s">
        <v>247</v>
      </c>
      <c r="E160" s="150"/>
      <c r="F160" s="254"/>
      <c r="G160" s="146"/>
      <c r="H160" s="146"/>
      <c r="I160" s="146"/>
      <c r="J160" s="146"/>
      <c r="K160" s="146"/>
      <c r="L160" s="146"/>
      <c r="M160" s="146"/>
      <c r="N160" s="146"/>
      <c r="O160" s="146"/>
      <c r="P160" s="253"/>
      <c r="Q160" s="160">
        <f t="shared" si="124"/>
        <v>0</v>
      </c>
      <c r="R160" s="45"/>
      <c r="S160" s="89"/>
    </row>
    <row r="161" spans="1:19">
      <c r="A161" s="12"/>
      <c r="B161" s="42"/>
      <c r="C161" s="71"/>
      <c r="D161" s="211" t="s">
        <v>248</v>
      </c>
      <c r="E161" s="150"/>
      <c r="F161" s="146"/>
      <c r="G161" s="146"/>
      <c r="H161" s="146"/>
      <c r="I161" s="146"/>
      <c r="J161" s="146"/>
      <c r="K161" s="146"/>
      <c r="L161" s="146"/>
      <c r="M161" s="146"/>
      <c r="N161" s="146"/>
      <c r="O161" s="146"/>
      <c r="P161" s="146"/>
      <c r="Q161" s="160">
        <f t="shared" si="124"/>
        <v>0</v>
      </c>
      <c r="R161" s="45"/>
      <c r="S161" s="89"/>
    </row>
    <row r="162" spans="1:19">
      <c r="A162" s="12"/>
      <c r="B162" s="42"/>
      <c r="C162" s="71"/>
      <c r="D162" s="211" t="s">
        <v>249</v>
      </c>
      <c r="E162" s="150"/>
      <c r="F162" s="254"/>
      <c r="G162" s="146"/>
      <c r="H162" s="146"/>
      <c r="I162" s="146"/>
      <c r="J162" s="146"/>
      <c r="K162" s="146"/>
      <c r="L162" s="146"/>
      <c r="M162" s="146"/>
      <c r="N162" s="146"/>
      <c r="O162" s="146"/>
      <c r="P162" s="253"/>
      <c r="Q162" s="160">
        <f t="shared" si="124"/>
        <v>0</v>
      </c>
      <c r="R162" s="45"/>
      <c r="S162" s="89"/>
    </row>
    <row r="163" spans="1:19">
      <c r="A163" s="12"/>
      <c r="B163" s="42"/>
      <c r="C163" s="71"/>
      <c r="D163" s="211" t="s">
        <v>250</v>
      </c>
      <c r="E163" s="150"/>
      <c r="F163" s="254"/>
      <c r="G163" s="146"/>
      <c r="H163" s="146"/>
      <c r="I163" s="146"/>
      <c r="J163" s="146"/>
      <c r="K163" s="146"/>
      <c r="L163" s="146"/>
      <c r="M163" s="146"/>
      <c r="N163" s="146"/>
      <c r="O163" s="146"/>
      <c r="P163" s="253"/>
      <c r="Q163" s="160">
        <f t="shared" si="124"/>
        <v>0</v>
      </c>
      <c r="R163" s="45"/>
      <c r="S163" s="89"/>
    </row>
    <row r="164" spans="1:19">
      <c r="A164" s="12"/>
      <c r="B164" s="42"/>
      <c r="C164" s="209"/>
      <c r="D164" s="212" t="s">
        <v>251</v>
      </c>
      <c r="E164" s="151"/>
      <c r="F164" s="146"/>
      <c r="G164" s="146"/>
      <c r="H164" s="146"/>
      <c r="I164" s="146"/>
      <c r="J164" s="146"/>
      <c r="K164" s="146"/>
      <c r="L164" s="146"/>
      <c r="M164" s="146"/>
      <c r="N164" s="146"/>
      <c r="O164" s="146"/>
      <c r="P164" s="146"/>
      <c r="Q164" s="160">
        <f t="shared" si="124"/>
        <v>0</v>
      </c>
      <c r="R164" s="45"/>
      <c r="S164" s="89"/>
    </row>
    <row r="165" spans="1:19" ht="15">
      <c r="A165" s="12"/>
      <c r="B165" s="42"/>
      <c r="C165" s="77" t="s">
        <v>330</v>
      </c>
      <c r="D165" s="208"/>
      <c r="E165" s="152"/>
      <c r="F165" s="30">
        <f t="shared" ref="F165:P165" si="131">SUM(F159:F164)</f>
        <v>0</v>
      </c>
      <c r="G165" s="30">
        <f t="shared" si="131"/>
        <v>0</v>
      </c>
      <c r="H165" s="30">
        <f t="shared" si="131"/>
        <v>0</v>
      </c>
      <c r="I165" s="30">
        <f t="shared" si="131"/>
        <v>0</v>
      </c>
      <c r="J165" s="30">
        <f t="shared" si="131"/>
        <v>0</v>
      </c>
      <c r="K165" s="30">
        <f t="shared" si="131"/>
        <v>0</v>
      </c>
      <c r="L165" s="30">
        <f t="shared" si="131"/>
        <v>0</v>
      </c>
      <c r="M165" s="30">
        <f t="shared" si="131"/>
        <v>0</v>
      </c>
      <c r="N165" s="30">
        <f t="shared" si="131"/>
        <v>0</v>
      </c>
      <c r="O165" s="30">
        <f t="shared" si="131"/>
        <v>0</v>
      </c>
      <c r="P165" s="30">
        <f t="shared" si="131"/>
        <v>0</v>
      </c>
      <c r="Q165" s="161">
        <f>SUM(Q159:Q164)</f>
        <v>0</v>
      </c>
      <c r="R165" s="45"/>
      <c r="S165" s="89"/>
    </row>
    <row r="166" spans="1:19">
      <c r="A166" s="12"/>
      <c r="B166" s="42"/>
      <c r="C166" s="14"/>
      <c r="D166" s="90"/>
      <c r="E166" s="90"/>
      <c r="F166" s="90"/>
      <c r="G166" s="90"/>
      <c r="H166" s="90"/>
      <c r="I166" s="90"/>
      <c r="J166" s="90"/>
      <c r="K166" s="90"/>
      <c r="L166" s="90"/>
      <c r="M166" s="90"/>
      <c r="N166" s="90"/>
      <c r="O166" s="90"/>
      <c r="P166" s="98"/>
      <c r="Q166" s="90"/>
      <c r="R166" s="45"/>
      <c r="S166" s="89"/>
    </row>
    <row r="167" spans="1:19" ht="6.75" customHeight="1">
      <c r="A167" s="12"/>
      <c r="B167" s="50"/>
      <c r="C167" s="51"/>
      <c r="D167" s="51"/>
      <c r="E167" s="51"/>
      <c r="F167" s="51"/>
      <c r="G167" s="51"/>
      <c r="H167" s="51"/>
      <c r="I167" s="51"/>
      <c r="J167" s="51"/>
      <c r="K167" s="51"/>
      <c r="L167" s="51"/>
      <c r="M167" s="51"/>
      <c r="N167" s="51"/>
      <c r="O167" s="51"/>
      <c r="P167" s="52"/>
      <c r="Q167" s="51"/>
      <c r="R167" s="53"/>
      <c r="S167" s="89"/>
    </row>
    <row r="168" spans="1:19">
      <c r="A168" s="12"/>
      <c r="B168" s="42"/>
      <c r="C168" s="14"/>
      <c r="D168" s="14"/>
      <c r="E168" s="14"/>
      <c r="F168" s="14"/>
      <c r="G168" s="14"/>
      <c r="H168" s="14"/>
      <c r="I168" s="14"/>
      <c r="J168" s="14"/>
      <c r="K168" s="14"/>
      <c r="L168" s="14"/>
      <c r="M168" s="14"/>
      <c r="N168" s="14"/>
      <c r="O168" s="14"/>
      <c r="P168" s="16"/>
      <c r="Q168" s="14"/>
      <c r="R168" s="45"/>
      <c r="S168" s="89"/>
    </row>
    <row r="169" spans="1:19" ht="15">
      <c r="A169" s="12"/>
      <c r="B169" s="42"/>
      <c r="C169" s="77" t="s">
        <v>262</v>
      </c>
      <c r="D169" s="208"/>
      <c r="E169" s="289">
        <f>INFO!$E$35</f>
        <v>0</v>
      </c>
      <c r="F169" s="290"/>
      <c r="G169" s="289">
        <f>INFO!$G$35</f>
        <v>0</v>
      </c>
      <c r="H169" s="291"/>
      <c r="I169" s="291"/>
      <c r="J169" s="291"/>
      <c r="K169" s="291"/>
      <c r="L169" s="291"/>
      <c r="M169" s="291"/>
      <c r="N169" s="291"/>
      <c r="O169" s="291"/>
      <c r="P169" s="291"/>
      <c r="Q169" s="290"/>
      <c r="R169" s="45"/>
      <c r="S169" s="89"/>
    </row>
    <row r="170" spans="1:19" ht="15">
      <c r="A170" s="12"/>
      <c r="B170" s="42"/>
      <c r="C170" s="77" t="s">
        <v>181</v>
      </c>
      <c r="D170" s="208"/>
      <c r="E170" s="140" t="s">
        <v>182</v>
      </c>
      <c r="F170" s="141">
        <f>INFO!$F$36</f>
        <v>0</v>
      </c>
      <c r="G170" s="140" t="s">
        <v>183</v>
      </c>
      <c r="H170" s="141">
        <f>INFO!$H$36</f>
        <v>0</v>
      </c>
      <c r="I170" s="142"/>
      <c r="J170" s="143"/>
      <c r="K170" s="143"/>
      <c r="L170" s="143"/>
      <c r="M170" s="143"/>
      <c r="N170" s="143"/>
      <c r="O170" s="143"/>
      <c r="P170" s="143"/>
      <c r="Q170" s="144"/>
      <c r="R170" s="45"/>
      <c r="S170" s="89"/>
    </row>
    <row r="171" spans="1:19" ht="15">
      <c r="A171" s="12"/>
      <c r="B171" s="42"/>
      <c r="C171" s="204" t="s">
        <v>207</v>
      </c>
      <c r="D171" s="204"/>
      <c r="E171" s="195"/>
      <c r="F171" s="195"/>
      <c r="G171" s="195"/>
      <c r="H171" s="195"/>
      <c r="I171" s="195"/>
      <c r="J171" s="195"/>
      <c r="K171" s="195"/>
      <c r="L171" s="195"/>
      <c r="M171" s="195"/>
      <c r="N171" s="195"/>
      <c r="O171" s="195"/>
      <c r="P171" s="195"/>
      <c r="Q171" s="196"/>
      <c r="R171" s="45"/>
      <c r="S171" s="89"/>
    </row>
    <row r="172" spans="1:19" ht="15">
      <c r="A172" s="12"/>
      <c r="B172" s="42"/>
      <c r="C172" s="204" t="s">
        <v>254</v>
      </c>
      <c r="D172" s="204"/>
      <c r="E172" s="195"/>
      <c r="F172" s="195"/>
      <c r="G172" s="195"/>
      <c r="H172" s="195"/>
      <c r="I172" s="195"/>
      <c r="J172" s="195"/>
      <c r="K172" s="195"/>
      <c r="L172" s="195"/>
      <c r="M172" s="195"/>
      <c r="N172" s="195"/>
      <c r="O172" s="195"/>
      <c r="P172" s="195"/>
      <c r="Q172" s="196"/>
      <c r="R172" s="45"/>
      <c r="S172" s="89"/>
    </row>
    <row r="173" spans="1:19" ht="15">
      <c r="A173" s="12"/>
      <c r="B173" s="42"/>
      <c r="C173" s="14"/>
      <c r="D173" s="31"/>
      <c r="E173" s="147" t="s">
        <v>208</v>
      </c>
      <c r="F173" s="28">
        <f>F$18</f>
        <v>2018</v>
      </c>
      <c r="G173" s="28">
        <f>G$18</f>
        <v>2019</v>
      </c>
      <c r="H173" s="28">
        <f t="shared" ref="H173:Q173" si="132">H$18</f>
        <v>2020</v>
      </c>
      <c r="I173" s="28">
        <f t="shared" si="132"/>
        <v>2021</v>
      </c>
      <c r="J173" s="28">
        <f t="shared" si="132"/>
        <v>2022</v>
      </c>
      <c r="K173" s="28">
        <f t="shared" si="132"/>
        <v>2023</v>
      </c>
      <c r="L173" s="28">
        <f t="shared" si="132"/>
        <v>2024</v>
      </c>
      <c r="M173" s="28">
        <f t="shared" si="132"/>
        <v>2025</v>
      </c>
      <c r="N173" s="28">
        <f t="shared" si="132"/>
        <v>2026</v>
      </c>
      <c r="O173" s="28">
        <f t="shared" si="132"/>
        <v>2027</v>
      </c>
      <c r="P173" s="28" t="str">
        <f t="shared" si="132"/>
        <v>All &gt; 2027</v>
      </c>
      <c r="Q173" s="91" t="str">
        <f t="shared" si="132"/>
        <v>Total</v>
      </c>
      <c r="R173" s="45"/>
      <c r="S173" s="89"/>
    </row>
    <row r="174" spans="1:19">
      <c r="A174" s="12"/>
      <c r="B174" s="42"/>
      <c r="C174" s="66"/>
      <c r="D174" s="213" t="s">
        <v>209</v>
      </c>
      <c r="E174" s="148" t="s">
        <v>210</v>
      </c>
      <c r="F174" s="145"/>
      <c r="G174" s="145"/>
      <c r="H174" s="145"/>
      <c r="I174" s="145"/>
      <c r="J174" s="145"/>
      <c r="K174" s="145"/>
      <c r="L174" s="145"/>
      <c r="M174" s="145"/>
      <c r="N174" s="145"/>
      <c r="O174" s="145"/>
      <c r="P174" s="145"/>
      <c r="Q174" s="159">
        <f>SUM(F174:P174)</f>
        <v>0</v>
      </c>
      <c r="R174" s="45"/>
      <c r="S174" s="89"/>
    </row>
    <row r="175" spans="1:19">
      <c r="A175" s="12"/>
      <c r="B175" s="42"/>
      <c r="C175" s="71"/>
      <c r="D175" s="211" t="s">
        <v>212</v>
      </c>
      <c r="E175" s="149" t="s">
        <v>213</v>
      </c>
      <c r="F175" s="146"/>
      <c r="G175" s="146"/>
      <c r="H175" s="146"/>
      <c r="I175" s="146"/>
      <c r="J175" s="146"/>
      <c r="K175" s="146"/>
      <c r="L175" s="146"/>
      <c r="M175" s="146"/>
      <c r="N175" s="146"/>
      <c r="O175" s="146"/>
      <c r="P175" s="146"/>
      <c r="Q175" s="160">
        <f t="shared" ref="Q175:Q195" si="133">SUM(F175:P175)</f>
        <v>0</v>
      </c>
      <c r="R175" s="45"/>
      <c r="S175" s="89"/>
    </row>
    <row r="176" spans="1:19" ht="15">
      <c r="A176" s="12"/>
      <c r="B176" s="42"/>
      <c r="C176" s="109" t="s">
        <v>215</v>
      </c>
      <c r="D176" s="211"/>
      <c r="E176" s="149" t="s">
        <v>216</v>
      </c>
      <c r="F176" s="156">
        <f t="shared" ref="F176:P176" si="134">F174+F175</f>
        <v>0</v>
      </c>
      <c r="G176" s="156">
        <f t="shared" si="134"/>
        <v>0</v>
      </c>
      <c r="H176" s="156">
        <f t="shared" si="134"/>
        <v>0</v>
      </c>
      <c r="I176" s="156">
        <f t="shared" si="134"/>
        <v>0</v>
      </c>
      <c r="J176" s="156">
        <f t="shared" si="134"/>
        <v>0</v>
      </c>
      <c r="K176" s="156">
        <f t="shared" si="134"/>
        <v>0</v>
      </c>
      <c r="L176" s="156">
        <f t="shared" si="134"/>
        <v>0</v>
      </c>
      <c r="M176" s="156">
        <f t="shared" si="134"/>
        <v>0</v>
      </c>
      <c r="N176" s="156">
        <f t="shared" si="134"/>
        <v>0</v>
      </c>
      <c r="O176" s="156">
        <f t="shared" si="134"/>
        <v>0</v>
      </c>
      <c r="P176" s="156">
        <f t="shared" si="134"/>
        <v>0</v>
      </c>
      <c r="Q176" s="160">
        <f t="shared" si="133"/>
        <v>0</v>
      </c>
      <c r="R176" s="45"/>
      <c r="S176" s="89"/>
    </row>
    <row r="177" spans="1:19">
      <c r="A177" s="12"/>
      <c r="B177" s="42"/>
      <c r="C177" s="71"/>
      <c r="D177" s="211" t="s">
        <v>218</v>
      </c>
      <c r="E177" s="149" t="s">
        <v>219</v>
      </c>
      <c r="F177" s="254"/>
      <c r="G177" s="146"/>
      <c r="H177" s="146"/>
      <c r="I177" s="146"/>
      <c r="J177" s="146"/>
      <c r="K177" s="146"/>
      <c r="L177" s="146"/>
      <c r="M177" s="146"/>
      <c r="N177" s="146"/>
      <c r="O177" s="146"/>
      <c r="P177" s="253"/>
      <c r="Q177" s="160">
        <f t="shared" si="133"/>
        <v>0</v>
      </c>
      <c r="R177" s="45"/>
      <c r="S177" s="89"/>
    </row>
    <row r="178" spans="1:19">
      <c r="A178" s="12"/>
      <c r="B178" s="42"/>
      <c r="C178" s="71"/>
      <c r="D178" s="211" t="s">
        <v>221</v>
      </c>
      <c r="E178" s="149" t="s">
        <v>222</v>
      </c>
      <c r="F178" s="146"/>
      <c r="G178" s="146"/>
      <c r="H178" s="146"/>
      <c r="I178" s="146"/>
      <c r="J178" s="146"/>
      <c r="K178" s="146"/>
      <c r="L178" s="146"/>
      <c r="M178" s="146"/>
      <c r="N178" s="146"/>
      <c r="O178" s="146"/>
      <c r="P178" s="146"/>
      <c r="Q178" s="160">
        <f t="shared" si="133"/>
        <v>0</v>
      </c>
      <c r="R178" s="45"/>
      <c r="S178" s="89"/>
    </row>
    <row r="179" spans="1:19" ht="15">
      <c r="A179" s="12"/>
      <c r="B179" s="42"/>
      <c r="C179" s="109" t="s">
        <v>223</v>
      </c>
      <c r="D179" s="211"/>
      <c r="E179" s="150" t="s">
        <v>224</v>
      </c>
      <c r="F179" s="157">
        <f t="shared" ref="F179:P179" si="135">F176+F177+F178</f>
        <v>0</v>
      </c>
      <c r="G179" s="157">
        <f t="shared" si="135"/>
        <v>0</v>
      </c>
      <c r="H179" s="157">
        <f t="shared" si="135"/>
        <v>0</v>
      </c>
      <c r="I179" s="157">
        <f t="shared" si="135"/>
        <v>0</v>
      </c>
      <c r="J179" s="157">
        <f t="shared" si="135"/>
        <v>0</v>
      </c>
      <c r="K179" s="157">
        <f t="shared" si="135"/>
        <v>0</v>
      </c>
      <c r="L179" s="157">
        <f t="shared" si="135"/>
        <v>0</v>
      </c>
      <c r="M179" s="157">
        <f t="shared" si="135"/>
        <v>0</v>
      </c>
      <c r="N179" s="157">
        <f t="shared" si="135"/>
        <v>0</v>
      </c>
      <c r="O179" s="157">
        <f t="shared" si="135"/>
        <v>0</v>
      </c>
      <c r="P179" s="157">
        <f t="shared" si="135"/>
        <v>0</v>
      </c>
      <c r="Q179" s="160">
        <f t="shared" si="133"/>
        <v>0</v>
      </c>
      <c r="R179" s="45"/>
      <c r="S179" s="89"/>
    </row>
    <row r="180" spans="1:19">
      <c r="A180" s="12"/>
      <c r="B180" s="42"/>
      <c r="C180" s="71"/>
      <c r="D180" s="211" t="s">
        <v>225</v>
      </c>
      <c r="E180" s="149" t="s">
        <v>226</v>
      </c>
      <c r="F180" s="254"/>
      <c r="G180" s="146"/>
      <c r="H180" s="146"/>
      <c r="I180" s="146"/>
      <c r="J180" s="146"/>
      <c r="K180" s="146"/>
      <c r="L180" s="146"/>
      <c r="M180" s="146"/>
      <c r="N180" s="146"/>
      <c r="O180" s="146"/>
      <c r="P180" s="253"/>
      <c r="Q180" s="160">
        <f t="shared" si="133"/>
        <v>0</v>
      </c>
      <c r="R180" s="45"/>
      <c r="S180" s="89"/>
    </row>
    <row r="181" spans="1:19">
      <c r="A181" s="12"/>
      <c r="B181" s="42"/>
      <c r="C181" s="71"/>
      <c r="D181" s="211" t="s">
        <v>228</v>
      </c>
      <c r="E181" s="149" t="s">
        <v>229</v>
      </c>
      <c r="F181" s="146"/>
      <c r="G181" s="146"/>
      <c r="H181" s="146"/>
      <c r="I181" s="146"/>
      <c r="J181" s="146"/>
      <c r="K181" s="146"/>
      <c r="L181" s="146"/>
      <c r="M181" s="146"/>
      <c r="N181" s="146"/>
      <c r="O181" s="146"/>
      <c r="P181" s="146"/>
      <c r="Q181" s="160">
        <f t="shared" si="133"/>
        <v>0</v>
      </c>
      <c r="R181" s="45"/>
      <c r="S181" s="89"/>
    </row>
    <row r="182" spans="1:19" ht="15">
      <c r="A182" s="12"/>
      <c r="B182" s="42"/>
      <c r="C182" s="109" t="s">
        <v>230</v>
      </c>
      <c r="D182" s="211"/>
      <c r="E182" s="149" t="s">
        <v>231</v>
      </c>
      <c r="F182" s="156">
        <f t="shared" ref="F182:P182" si="136">F180+F181</f>
        <v>0</v>
      </c>
      <c r="G182" s="156">
        <f t="shared" si="136"/>
        <v>0</v>
      </c>
      <c r="H182" s="156">
        <f t="shared" si="136"/>
        <v>0</v>
      </c>
      <c r="I182" s="156">
        <f t="shared" si="136"/>
        <v>0</v>
      </c>
      <c r="J182" s="156">
        <f t="shared" si="136"/>
        <v>0</v>
      </c>
      <c r="K182" s="156">
        <f t="shared" si="136"/>
        <v>0</v>
      </c>
      <c r="L182" s="156">
        <f t="shared" si="136"/>
        <v>0</v>
      </c>
      <c r="M182" s="156">
        <f t="shared" si="136"/>
        <v>0</v>
      </c>
      <c r="N182" s="156">
        <f t="shared" si="136"/>
        <v>0</v>
      </c>
      <c r="O182" s="156">
        <f t="shared" si="136"/>
        <v>0</v>
      </c>
      <c r="P182" s="156">
        <f t="shared" si="136"/>
        <v>0</v>
      </c>
      <c r="Q182" s="160">
        <f t="shared" si="133"/>
        <v>0</v>
      </c>
      <c r="R182" s="45"/>
      <c r="S182" s="89"/>
    </row>
    <row r="183" spans="1:19">
      <c r="A183" s="12"/>
      <c r="B183" s="42"/>
      <c r="C183" s="71"/>
      <c r="D183" s="211" t="s">
        <v>232</v>
      </c>
      <c r="E183" s="149" t="s">
        <v>233</v>
      </c>
      <c r="F183" s="254"/>
      <c r="G183" s="146"/>
      <c r="H183" s="146"/>
      <c r="I183" s="146"/>
      <c r="J183" s="146"/>
      <c r="K183" s="146"/>
      <c r="L183" s="146"/>
      <c r="M183" s="146"/>
      <c r="N183" s="146"/>
      <c r="O183" s="146"/>
      <c r="P183" s="253"/>
      <c r="Q183" s="160">
        <f t="shared" si="133"/>
        <v>0</v>
      </c>
      <c r="R183" s="45"/>
      <c r="S183" s="89"/>
    </row>
    <row r="184" spans="1:19">
      <c r="A184" s="12"/>
      <c r="B184" s="42"/>
      <c r="C184" s="71"/>
      <c r="D184" s="211" t="s">
        <v>234</v>
      </c>
      <c r="E184" s="149" t="s">
        <v>235</v>
      </c>
      <c r="F184" s="146"/>
      <c r="G184" s="146"/>
      <c r="H184" s="146"/>
      <c r="I184" s="146"/>
      <c r="J184" s="146"/>
      <c r="K184" s="146"/>
      <c r="L184" s="146"/>
      <c r="M184" s="146"/>
      <c r="N184" s="146"/>
      <c r="O184" s="146"/>
      <c r="P184" s="146"/>
      <c r="Q184" s="160">
        <f t="shared" si="133"/>
        <v>0</v>
      </c>
      <c r="R184" s="45"/>
      <c r="S184" s="89"/>
    </row>
    <row r="185" spans="1:19" ht="15">
      <c r="A185" s="12"/>
      <c r="B185" s="42"/>
      <c r="C185" s="109" t="s">
        <v>236</v>
      </c>
      <c r="D185" s="211"/>
      <c r="E185" s="149" t="s">
        <v>237</v>
      </c>
      <c r="F185" s="156">
        <f t="shared" ref="F185:P185" si="137">F182+F183+F184</f>
        <v>0</v>
      </c>
      <c r="G185" s="156">
        <f t="shared" si="137"/>
        <v>0</v>
      </c>
      <c r="H185" s="156">
        <f t="shared" si="137"/>
        <v>0</v>
      </c>
      <c r="I185" s="156">
        <f t="shared" si="137"/>
        <v>0</v>
      </c>
      <c r="J185" s="156">
        <f t="shared" si="137"/>
        <v>0</v>
      </c>
      <c r="K185" s="156">
        <f t="shared" si="137"/>
        <v>0</v>
      </c>
      <c r="L185" s="156">
        <f t="shared" si="137"/>
        <v>0</v>
      </c>
      <c r="M185" s="156">
        <f t="shared" si="137"/>
        <v>0</v>
      </c>
      <c r="N185" s="156">
        <f t="shared" si="137"/>
        <v>0</v>
      </c>
      <c r="O185" s="156">
        <f t="shared" si="137"/>
        <v>0</v>
      </c>
      <c r="P185" s="156">
        <f t="shared" si="137"/>
        <v>0</v>
      </c>
      <c r="Q185" s="160">
        <f t="shared" si="133"/>
        <v>0</v>
      </c>
      <c r="R185" s="45"/>
      <c r="S185" s="89"/>
    </row>
    <row r="186" spans="1:19">
      <c r="A186" s="12"/>
      <c r="B186" s="42"/>
      <c r="C186" s="71"/>
      <c r="D186" s="211" t="s">
        <v>238</v>
      </c>
      <c r="E186" s="150" t="s">
        <v>235</v>
      </c>
      <c r="F186" s="254"/>
      <c r="G186" s="146"/>
      <c r="H186" s="146"/>
      <c r="I186" s="146"/>
      <c r="J186" s="146"/>
      <c r="K186" s="146"/>
      <c r="L186" s="146"/>
      <c r="M186" s="146"/>
      <c r="N186" s="146"/>
      <c r="O186" s="146"/>
      <c r="P186" s="253"/>
      <c r="Q186" s="160">
        <f t="shared" si="133"/>
        <v>0</v>
      </c>
      <c r="R186" s="45"/>
      <c r="S186" s="89"/>
    </row>
    <row r="187" spans="1:19">
      <c r="A187" s="12"/>
      <c r="B187" s="42"/>
      <c r="C187" s="71"/>
      <c r="D187" s="211" t="s">
        <v>239</v>
      </c>
      <c r="E187" s="150" t="s">
        <v>240</v>
      </c>
      <c r="F187" s="254"/>
      <c r="G187" s="146"/>
      <c r="H187" s="146"/>
      <c r="I187" s="146"/>
      <c r="J187" s="146"/>
      <c r="K187" s="146"/>
      <c r="L187" s="146"/>
      <c r="M187" s="146"/>
      <c r="N187" s="146"/>
      <c r="O187" s="146"/>
      <c r="P187" s="253"/>
      <c r="Q187" s="160">
        <f t="shared" si="133"/>
        <v>0</v>
      </c>
      <c r="R187" s="45"/>
      <c r="S187" s="89"/>
    </row>
    <row r="188" spans="1:19">
      <c r="A188" s="12"/>
      <c r="B188" s="42"/>
      <c r="C188" s="71"/>
      <c r="D188" s="211" t="s">
        <v>241</v>
      </c>
      <c r="E188" s="150" t="s">
        <v>242</v>
      </c>
      <c r="F188" s="146"/>
      <c r="G188" s="146"/>
      <c r="H188" s="146"/>
      <c r="I188" s="146"/>
      <c r="J188" s="146"/>
      <c r="K188" s="146"/>
      <c r="L188" s="146"/>
      <c r="M188" s="146"/>
      <c r="N188" s="146"/>
      <c r="O188" s="146"/>
      <c r="P188" s="146"/>
      <c r="Q188" s="160">
        <f t="shared" si="133"/>
        <v>0</v>
      </c>
      <c r="R188" s="45"/>
      <c r="S188" s="89"/>
    </row>
    <row r="189" spans="1:19" ht="15">
      <c r="A189" s="12"/>
      <c r="B189" s="42"/>
      <c r="C189" s="109" t="s">
        <v>243</v>
      </c>
      <c r="D189" s="211"/>
      <c r="E189" s="150" t="s">
        <v>244</v>
      </c>
      <c r="F189" s="157">
        <f t="shared" ref="F189:P189" si="138">SUM(F186:F188)</f>
        <v>0</v>
      </c>
      <c r="G189" s="157">
        <f t="shared" si="138"/>
        <v>0</v>
      </c>
      <c r="H189" s="157">
        <f t="shared" si="138"/>
        <v>0</v>
      </c>
      <c r="I189" s="157">
        <f t="shared" si="138"/>
        <v>0</v>
      </c>
      <c r="J189" s="157">
        <f t="shared" si="138"/>
        <v>0</v>
      </c>
      <c r="K189" s="157">
        <f t="shared" si="138"/>
        <v>0</v>
      </c>
      <c r="L189" s="157">
        <f t="shared" si="138"/>
        <v>0</v>
      </c>
      <c r="M189" s="157">
        <f t="shared" si="138"/>
        <v>0</v>
      </c>
      <c r="N189" s="157">
        <f t="shared" si="138"/>
        <v>0</v>
      </c>
      <c r="O189" s="157">
        <f t="shared" si="138"/>
        <v>0</v>
      </c>
      <c r="P189" s="157">
        <f t="shared" si="138"/>
        <v>0</v>
      </c>
      <c r="Q189" s="160">
        <f t="shared" si="133"/>
        <v>0</v>
      </c>
      <c r="R189" s="45"/>
      <c r="S189" s="89"/>
    </row>
    <row r="190" spans="1:19" ht="15">
      <c r="A190" s="12"/>
      <c r="B190" s="42"/>
      <c r="C190" s="109" t="s">
        <v>245</v>
      </c>
      <c r="D190" s="211"/>
      <c r="E190" s="150" t="s">
        <v>246</v>
      </c>
      <c r="F190" s="157">
        <f t="shared" ref="F190:P190" si="139">F179+F185+F189</f>
        <v>0</v>
      </c>
      <c r="G190" s="157">
        <f t="shared" si="139"/>
        <v>0</v>
      </c>
      <c r="H190" s="157">
        <f t="shared" si="139"/>
        <v>0</v>
      </c>
      <c r="I190" s="157">
        <f t="shared" si="139"/>
        <v>0</v>
      </c>
      <c r="J190" s="157">
        <f t="shared" si="139"/>
        <v>0</v>
      </c>
      <c r="K190" s="157">
        <f t="shared" si="139"/>
        <v>0</v>
      </c>
      <c r="L190" s="157">
        <f t="shared" si="139"/>
        <v>0</v>
      </c>
      <c r="M190" s="157">
        <f t="shared" si="139"/>
        <v>0</v>
      </c>
      <c r="N190" s="157">
        <f t="shared" si="139"/>
        <v>0</v>
      </c>
      <c r="O190" s="157">
        <f t="shared" si="139"/>
        <v>0</v>
      </c>
      <c r="P190" s="157">
        <f t="shared" si="139"/>
        <v>0</v>
      </c>
      <c r="Q190" s="160">
        <f t="shared" si="133"/>
        <v>0</v>
      </c>
      <c r="R190" s="45"/>
      <c r="S190" s="89"/>
    </row>
    <row r="191" spans="1:19">
      <c r="A191" s="12"/>
      <c r="B191" s="42"/>
      <c r="C191" s="71"/>
      <c r="D191" s="211" t="s">
        <v>247</v>
      </c>
      <c r="E191" s="150"/>
      <c r="F191" s="254"/>
      <c r="G191" s="146"/>
      <c r="H191" s="146"/>
      <c r="I191" s="146"/>
      <c r="J191" s="146"/>
      <c r="K191" s="146"/>
      <c r="L191" s="146"/>
      <c r="M191" s="146"/>
      <c r="N191" s="146"/>
      <c r="O191" s="146"/>
      <c r="P191" s="253"/>
      <c r="Q191" s="160">
        <f t="shared" si="133"/>
        <v>0</v>
      </c>
      <c r="R191" s="45"/>
      <c r="S191" s="89"/>
    </row>
    <row r="192" spans="1:19">
      <c r="A192" s="12"/>
      <c r="B192" s="42"/>
      <c r="C192" s="71"/>
      <c r="D192" s="211" t="s">
        <v>248</v>
      </c>
      <c r="E192" s="150"/>
      <c r="F192" s="146"/>
      <c r="G192" s="146"/>
      <c r="H192" s="146"/>
      <c r="I192" s="146"/>
      <c r="J192" s="146"/>
      <c r="K192" s="146"/>
      <c r="L192" s="146"/>
      <c r="M192" s="146"/>
      <c r="N192" s="146"/>
      <c r="O192" s="146"/>
      <c r="P192" s="146"/>
      <c r="Q192" s="160">
        <f t="shared" si="133"/>
        <v>0</v>
      </c>
      <c r="R192" s="45"/>
      <c r="S192" s="89"/>
    </row>
    <row r="193" spans="1:19">
      <c r="A193" s="12"/>
      <c r="B193" s="42"/>
      <c r="C193" s="71"/>
      <c r="D193" s="211" t="s">
        <v>249</v>
      </c>
      <c r="E193" s="150"/>
      <c r="F193" s="254"/>
      <c r="G193" s="146"/>
      <c r="H193" s="146"/>
      <c r="I193" s="146"/>
      <c r="J193" s="146"/>
      <c r="K193" s="146"/>
      <c r="L193" s="146"/>
      <c r="M193" s="146"/>
      <c r="N193" s="146"/>
      <c r="O193" s="146"/>
      <c r="P193" s="253"/>
      <c r="Q193" s="160">
        <f t="shared" si="133"/>
        <v>0</v>
      </c>
      <c r="R193" s="45"/>
      <c r="S193" s="89"/>
    </row>
    <row r="194" spans="1:19">
      <c r="A194" s="12"/>
      <c r="B194" s="42"/>
      <c r="C194" s="71"/>
      <c r="D194" s="211" t="s">
        <v>250</v>
      </c>
      <c r="E194" s="150"/>
      <c r="F194" s="254"/>
      <c r="G194" s="146"/>
      <c r="H194" s="146"/>
      <c r="I194" s="146"/>
      <c r="J194" s="146"/>
      <c r="K194" s="146"/>
      <c r="L194" s="146"/>
      <c r="M194" s="146"/>
      <c r="N194" s="146"/>
      <c r="O194" s="146"/>
      <c r="P194" s="253"/>
      <c r="Q194" s="160">
        <f t="shared" si="133"/>
        <v>0</v>
      </c>
      <c r="R194" s="45"/>
      <c r="S194" s="89"/>
    </row>
    <row r="195" spans="1:19">
      <c r="A195" s="12"/>
      <c r="B195" s="42"/>
      <c r="C195" s="209"/>
      <c r="D195" s="212" t="s">
        <v>251</v>
      </c>
      <c r="E195" s="151"/>
      <c r="F195" s="146"/>
      <c r="G195" s="146"/>
      <c r="H195" s="146"/>
      <c r="I195" s="146"/>
      <c r="J195" s="146"/>
      <c r="K195" s="146"/>
      <c r="L195" s="146"/>
      <c r="M195" s="146"/>
      <c r="N195" s="146"/>
      <c r="O195" s="146"/>
      <c r="P195" s="146"/>
      <c r="Q195" s="160">
        <f t="shared" si="133"/>
        <v>0</v>
      </c>
      <c r="R195" s="45"/>
      <c r="S195" s="89"/>
    </row>
    <row r="196" spans="1:19" ht="15">
      <c r="A196" s="12"/>
      <c r="B196" s="42"/>
      <c r="C196" s="77" t="s">
        <v>330</v>
      </c>
      <c r="D196" s="208"/>
      <c r="E196" s="152"/>
      <c r="F196" s="30">
        <f t="shared" ref="F196:P196" si="140">SUM(F190:F195)</f>
        <v>0</v>
      </c>
      <c r="G196" s="30">
        <f t="shared" si="140"/>
        <v>0</v>
      </c>
      <c r="H196" s="30">
        <f t="shared" si="140"/>
        <v>0</v>
      </c>
      <c r="I196" s="30">
        <f t="shared" si="140"/>
        <v>0</v>
      </c>
      <c r="J196" s="30">
        <f t="shared" si="140"/>
        <v>0</v>
      </c>
      <c r="K196" s="30">
        <f t="shared" si="140"/>
        <v>0</v>
      </c>
      <c r="L196" s="30">
        <f t="shared" si="140"/>
        <v>0</v>
      </c>
      <c r="M196" s="30">
        <f t="shared" si="140"/>
        <v>0</v>
      </c>
      <c r="N196" s="30">
        <f t="shared" si="140"/>
        <v>0</v>
      </c>
      <c r="O196" s="30">
        <f t="shared" si="140"/>
        <v>0</v>
      </c>
      <c r="P196" s="30">
        <f t="shared" si="140"/>
        <v>0</v>
      </c>
      <c r="Q196" s="161">
        <f>SUM(Q190:Q195)</f>
        <v>0</v>
      </c>
      <c r="R196" s="45"/>
      <c r="S196" s="89"/>
    </row>
    <row r="197" spans="1:19">
      <c r="A197" s="12"/>
      <c r="B197" s="42"/>
      <c r="C197" s="14"/>
      <c r="D197" s="90"/>
      <c r="E197" s="90"/>
      <c r="F197" s="90"/>
      <c r="G197" s="90"/>
      <c r="H197" s="90"/>
      <c r="I197" s="90"/>
      <c r="J197" s="90"/>
      <c r="K197" s="90"/>
      <c r="L197" s="90"/>
      <c r="M197" s="90"/>
      <c r="N197" s="90"/>
      <c r="O197" s="90"/>
      <c r="P197" s="98"/>
      <c r="Q197" s="90"/>
      <c r="R197" s="45"/>
      <c r="S197" s="89"/>
    </row>
    <row r="198" spans="1:19" ht="6.75" customHeight="1">
      <c r="A198" s="12"/>
      <c r="B198" s="50"/>
      <c r="C198" s="51"/>
      <c r="D198" s="51"/>
      <c r="E198" s="51"/>
      <c r="F198" s="51"/>
      <c r="G198" s="51"/>
      <c r="H198" s="51"/>
      <c r="I198" s="51"/>
      <c r="J198" s="51"/>
      <c r="K198" s="51"/>
      <c r="L198" s="51"/>
      <c r="M198" s="51"/>
      <c r="N198" s="51"/>
      <c r="O198" s="51"/>
      <c r="P198" s="52"/>
      <c r="Q198" s="51"/>
      <c r="R198" s="53"/>
      <c r="S198" s="89"/>
    </row>
    <row r="199" spans="1:19">
      <c r="A199" s="12"/>
      <c r="B199" s="42"/>
      <c r="C199" s="14"/>
      <c r="D199" s="14"/>
      <c r="E199" s="14"/>
      <c r="F199" s="14"/>
      <c r="G199" s="14"/>
      <c r="H199" s="14"/>
      <c r="I199" s="14"/>
      <c r="J199" s="14"/>
      <c r="K199" s="14"/>
      <c r="L199" s="14"/>
      <c r="M199" s="14"/>
      <c r="N199" s="14"/>
      <c r="O199" s="14"/>
      <c r="P199" s="16"/>
      <c r="Q199" s="14"/>
      <c r="R199" s="45"/>
      <c r="S199" s="89"/>
    </row>
    <row r="200" spans="1:19" ht="15">
      <c r="A200" s="12"/>
      <c r="B200" s="42"/>
      <c r="C200" s="77" t="s">
        <v>263</v>
      </c>
      <c r="D200" s="208"/>
      <c r="E200" s="289">
        <f>INFO!$E$38</f>
        <v>0</v>
      </c>
      <c r="F200" s="290"/>
      <c r="G200" s="289">
        <f>INFO!$G$38</f>
        <v>0</v>
      </c>
      <c r="H200" s="291"/>
      <c r="I200" s="291"/>
      <c r="J200" s="291"/>
      <c r="K200" s="291"/>
      <c r="L200" s="291"/>
      <c r="M200" s="291"/>
      <c r="N200" s="291"/>
      <c r="O200" s="291"/>
      <c r="P200" s="291"/>
      <c r="Q200" s="290"/>
      <c r="R200" s="45"/>
      <c r="S200" s="89"/>
    </row>
    <row r="201" spans="1:19" ht="15">
      <c r="A201" s="12"/>
      <c r="B201" s="42"/>
      <c r="C201" s="77" t="s">
        <v>181</v>
      </c>
      <c r="D201" s="208"/>
      <c r="E201" s="140" t="s">
        <v>182</v>
      </c>
      <c r="F201" s="141">
        <f>INFO!$F$39</f>
        <v>0</v>
      </c>
      <c r="G201" s="140" t="s">
        <v>183</v>
      </c>
      <c r="H201" s="141">
        <f>INFO!$H$39</f>
        <v>0</v>
      </c>
      <c r="I201" s="142"/>
      <c r="J201" s="143"/>
      <c r="K201" s="143"/>
      <c r="L201" s="143"/>
      <c r="M201" s="143"/>
      <c r="N201" s="143"/>
      <c r="O201" s="143"/>
      <c r="P201" s="143"/>
      <c r="Q201" s="144"/>
      <c r="R201" s="45"/>
      <c r="S201" s="89"/>
    </row>
    <row r="202" spans="1:19" ht="15">
      <c r="A202" s="12"/>
      <c r="B202" s="42"/>
      <c r="C202" s="204" t="s">
        <v>207</v>
      </c>
      <c r="D202" s="204"/>
      <c r="E202" s="195"/>
      <c r="F202" s="195"/>
      <c r="G202" s="195"/>
      <c r="H202" s="195"/>
      <c r="I202" s="195"/>
      <c r="J202" s="195"/>
      <c r="K202" s="195"/>
      <c r="L202" s="195"/>
      <c r="M202" s="195"/>
      <c r="N202" s="195"/>
      <c r="O202" s="195"/>
      <c r="P202" s="195"/>
      <c r="Q202" s="196"/>
      <c r="R202" s="45"/>
      <c r="S202" s="89"/>
    </row>
    <row r="203" spans="1:19" ht="15">
      <c r="A203" s="12"/>
      <c r="B203" s="42"/>
      <c r="C203" s="204" t="s">
        <v>254</v>
      </c>
      <c r="D203" s="204"/>
      <c r="E203" s="195"/>
      <c r="F203" s="195"/>
      <c r="G203" s="195"/>
      <c r="H203" s="195"/>
      <c r="I203" s="195"/>
      <c r="J203" s="195"/>
      <c r="K203" s="195"/>
      <c r="L203" s="195"/>
      <c r="M203" s="195"/>
      <c r="N203" s="195"/>
      <c r="O203" s="195"/>
      <c r="P203" s="195"/>
      <c r="Q203" s="196"/>
      <c r="R203" s="45"/>
      <c r="S203" s="89"/>
    </row>
    <row r="204" spans="1:19" ht="15">
      <c r="A204" s="12"/>
      <c r="B204" s="42"/>
      <c r="C204" s="14"/>
      <c r="D204" s="31"/>
      <c r="E204" s="147" t="s">
        <v>208</v>
      </c>
      <c r="F204" s="28">
        <f>F$18</f>
        <v>2018</v>
      </c>
      <c r="G204" s="28">
        <f>G$18</f>
        <v>2019</v>
      </c>
      <c r="H204" s="28">
        <f t="shared" ref="H204:Q204" si="141">H$18</f>
        <v>2020</v>
      </c>
      <c r="I204" s="28">
        <f t="shared" si="141"/>
        <v>2021</v>
      </c>
      <c r="J204" s="28">
        <f t="shared" si="141"/>
        <v>2022</v>
      </c>
      <c r="K204" s="28">
        <f t="shared" si="141"/>
        <v>2023</v>
      </c>
      <c r="L204" s="28">
        <f t="shared" si="141"/>
        <v>2024</v>
      </c>
      <c r="M204" s="28">
        <f t="shared" si="141"/>
        <v>2025</v>
      </c>
      <c r="N204" s="28">
        <f t="shared" si="141"/>
        <v>2026</v>
      </c>
      <c r="O204" s="28">
        <f t="shared" si="141"/>
        <v>2027</v>
      </c>
      <c r="P204" s="28" t="str">
        <f t="shared" si="141"/>
        <v>All &gt; 2027</v>
      </c>
      <c r="Q204" s="91" t="str">
        <f t="shared" si="141"/>
        <v>Total</v>
      </c>
      <c r="R204" s="45"/>
      <c r="S204" s="89"/>
    </row>
    <row r="205" spans="1:19">
      <c r="A205" s="12"/>
      <c r="B205" s="42"/>
      <c r="C205" s="66"/>
      <c r="D205" s="213" t="s">
        <v>209</v>
      </c>
      <c r="E205" s="148" t="s">
        <v>210</v>
      </c>
      <c r="F205" s="145"/>
      <c r="G205" s="145"/>
      <c r="H205" s="145"/>
      <c r="I205" s="145"/>
      <c r="J205" s="145"/>
      <c r="K205" s="145"/>
      <c r="L205" s="145"/>
      <c r="M205" s="145"/>
      <c r="N205" s="145"/>
      <c r="O205" s="145"/>
      <c r="P205" s="145"/>
      <c r="Q205" s="159">
        <f>SUM(F205:P205)</f>
        <v>0</v>
      </c>
      <c r="R205" s="45"/>
      <c r="S205" s="89"/>
    </row>
    <row r="206" spans="1:19">
      <c r="A206" s="12"/>
      <c r="B206" s="42"/>
      <c r="C206" s="71"/>
      <c r="D206" s="211" t="s">
        <v>212</v>
      </c>
      <c r="E206" s="149" t="s">
        <v>213</v>
      </c>
      <c r="F206" s="146"/>
      <c r="G206" s="146"/>
      <c r="H206" s="146"/>
      <c r="I206" s="146"/>
      <c r="J206" s="146"/>
      <c r="K206" s="146"/>
      <c r="L206" s="146"/>
      <c r="M206" s="146"/>
      <c r="N206" s="146"/>
      <c r="O206" s="146"/>
      <c r="P206" s="146"/>
      <c r="Q206" s="160">
        <f t="shared" ref="Q206:Q226" si="142">SUM(F206:P206)</f>
        <v>0</v>
      </c>
      <c r="R206" s="45"/>
      <c r="S206" s="89"/>
    </row>
    <row r="207" spans="1:19" ht="15">
      <c r="A207" s="12"/>
      <c r="B207" s="42"/>
      <c r="C207" s="109" t="s">
        <v>215</v>
      </c>
      <c r="D207" s="211"/>
      <c r="E207" s="149" t="s">
        <v>216</v>
      </c>
      <c r="F207" s="156">
        <f t="shared" ref="F207:P207" si="143">F205+F206</f>
        <v>0</v>
      </c>
      <c r="G207" s="156">
        <f t="shared" si="143"/>
        <v>0</v>
      </c>
      <c r="H207" s="156">
        <f t="shared" si="143"/>
        <v>0</v>
      </c>
      <c r="I207" s="156">
        <f t="shared" si="143"/>
        <v>0</v>
      </c>
      <c r="J207" s="156">
        <f t="shared" si="143"/>
        <v>0</v>
      </c>
      <c r="K207" s="156">
        <f t="shared" si="143"/>
        <v>0</v>
      </c>
      <c r="L207" s="156">
        <f t="shared" si="143"/>
        <v>0</v>
      </c>
      <c r="M207" s="156">
        <f t="shared" si="143"/>
        <v>0</v>
      </c>
      <c r="N207" s="156">
        <f t="shared" si="143"/>
        <v>0</v>
      </c>
      <c r="O207" s="156">
        <f t="shared" si="143"/>
        <v>0</v>
      </c>
      <c r="P207" s="156">
        <f t="shared" si="143"/>
        <v>0</v>
      </c>
      <c r="Q207" s="160">
        <f t="shared" si="142"/>
        <v>0</v>
      </c>
      <c r="R207" s="45"/>
      <c r="S207" s="89"/>
    </row>
    <row r="208" spans="1:19">
      <c r="A208" s="12"/>
      <c r="B208" s="42"/>
      <c r="C208" s="71"/>
      <c r="D208" s="211" t="s">
        <v>218</v>
      </c>
      <c r="E208" s="149" t="s">
        <v>219</v>
      </c>
      <c r="F208" s="254"/>
      <c r="G208" s="146"/>
      <c r="H208" s="146"/>
      <c r="I208" s="146"/>
      <c r="J208" s="146"/>
      <c r="K208" s="146"/>
      <c r="L208" s="146"/>
      <c r="M208" s="146"/>
      <c r="N208" s="146"/>
      <c r="O208" s="146"/>
      <c r="P208" s="253"/>
      <c r="Q208" s="160">
        <f t="shared" si="142"/>
        <v>0</v>
      </c>
      <c r="R208" s="45"/>
      <c r="S208" s="89"/>
    </row>
    <row r="209" spans="1:19">
      <c r="A209" s="12"/>
      <c r="B209" s="42"/>
      <c r="C209" s="71"/>
      <c r="D209" s="211" t="s">
        <v>221</v>
      </c>
      <c r="E209" s="149" t="s">
        <v>222</v>
      </c>
      <c r="F209" s="146"/>
      <c r="G209" s="146"/>
      <c r="H209" s="146"/>
      <c r="I209" s="146"/>
      <c r="J209" s="146"/>
      <c r="K209" s="146"/>
      <c r="L209" s="146"/>
      <c r="M209" s="146"/>
      <c r="N209" s="146"/>
      <c r="O209" s="146"/>
      <c r="P209" s="146"/>
      <c r="Q209" s="160">
        <f t="shared" si="142"/>
        <v>0</v>
      </c>
      <c r="R209" s="45"/>
      <c r="S209" s="89"/>
    </row>
    <row r="210" spans="1:19" ht="15">
      <c r="A210" s="12"/>
      <c r="B210" s="42"/>
      <c r="C210" s="109" t="s">
        <v>223</v>
      </c>
      <c r="D210" s="211"/>
      <c r="E210" s="150" t="s">
        <v>224</v>
      </c>
      <c r="F210" s="157">
        <f t="shared" ref="F210:P210" si="144">F207+F208+F209</f>
        <v>0</v>
      </c>
      <c r="G210" s="157">
        <f t="shared" si="144"/>
        <v>0</v>
      </c>
      <c r="H210" s="157">
        <f t="shared" si="144"/>
        <v>0</v>
      </c>
      <c r="I210" s="157">
        <f t="shared" si="144"/>
        <v>0</v>
      </c>
      <c r="J210" s="157">
        <f t="shared" si="144"/>
        <v>0</v>
      </c>
      <c r="K210" s="157">
        <f t="shared" si="144"/>
        <v>0</v>
      </c>
      <c r="L210" s="157">
        <f t="shared" si="144"/>
        <v>0</v>
      </c>
      <c r="M210" s="157">
        <f t="shared" si="144"/>
        <v>0</v>
      </c>
      <c r="N210" s="157">
        <f t="shared" si="144"/>
        <v>0</v>
      </c>
      <c r="O210" s="157">
        <f t="shared" si="144"/>
        <v>0</v>
      </c>
      <c r="P210" s="157">
        <f t="shared" si="144"/>
        <v>0</v>
      </c>
      <c r="Q210" s="160">
        <f t="shared" si="142"/>
        <v>0</v>
      </c>
      <c r="R210" s="45"/>
      <c r="S210" s="89"/>
    </row>
    <row r="211" spans="1:19">
      <c r="A211" s="12"/>
      <c r="B211" s="42"/>
      <c r="C211" s="71"/>
      <c r="D211" s="211" t="s">
        <v>225</v>
      </c>
      <c r="E211" s="149" t="s">
        <v>226</v>
      </c>
      <c r="F211" s="254"/>
      <c r="G211" s="146"/>
      <c r="H211" s="146"/>
      <c r="I211" s="146"/>
      <c r="J211" s="146"/>
      <c r="K211" s="146"/>
      <c r="L211" s="146"/>
      <c r="M211" s="146"/>
      <c r="N211" s="146"/>
      <c r="O211" s="146"/>
      <c r="P211" s="253"/>
      <c r="Q211" s="160">
        <f t="shared" si="142"/>
        <v>0</v>
      </c>
      <c r="R211" s="45"/>
      <c r="S211" s="89"/>
    </row>
    <row r="212" spans="1:19">
      <c r="A212" s="12"/>
      <c r="B212" s="42"/>
      <c r="C212" s="71"/>
      <c r="D212" s="211" t="s">
        <v>228</v>
      </c>
      <c r="E212" s="149" t="s">
        <v>229</v>
      </c>
      <c r="F212" s="146"/>
      <c r="G212" s="146"/>
      <c r="H212" s="146"/>
      <c r="I212" s="146"/>
      <c r="J212" s="146"/>
      <c r="K212" s="146"/>
      <c r="L212" s="146"/>
      <c r="M212" s="146"/>
      <c r="N212" s="146"/>
      <c r="O212" s="146"/>
      <c r="P212" s="146"/>
      <c r="Q212" s="160">
        <f t="shared" si="142"/>
        <v>0</v>
      </c>
      <c r="R212" s="45"/>
      <c r="S212" s="89"/>
    </row>
    <row r="213" spans="1:19" ht="15">
      <c r="A213" s="12"/>
      <c r="B213" s="42"/>
      <c r="C213" s="109" t="s">
        <v>230</v>
      </c>
      <c r="D213" s="211"/>
      <c r="E213" s="149" t="s">
        <v>231</v>
      </c>
      <c r="F213" s="156">
        <f t="shared" ref="F213:P213" si="145">F211+F212</f>
        <v>0</v>
      </c>
      <c r="G213" s="156">
        <f t="shared" si="145"/>
        <v>0</v>
      </c>
      <c r="H213" s="156">
        <f t="shared" si="145"/>
        <v>0</v>
      </c>
      <c r="I213" s="156">
        <f t="shared" si="145"/>
        <v>0</v>
      </c>
      <c r="J213" s="156">
        <f t="shared" si="145"/>
        <v>0</v>
      </c>
      <c r="K213" s="156">
        <f t="shared" si="145"/>
        <v>0</v>
      </c>
      <c r="L213" s="156">
        <f t="shared" si="145"/>
        <v>0</v>
      </c>
      <c r="M213" s="156">
        <f t="shared" si="145"/>
        <v>0</v>
      </c>
      <c r="N213" s="156">
        <f t="shared" si="145"/>
        <v>0</v>
      </c>
      <c r="O213" s="156">
        <f t="shared" si="145"/>
        <v>0</v>
      </c>
      <c r="P213" s="156">
        <f t="shared" si="145"/>
        <v>0</v>
      </c>
      <c r="Q213" s="160">
        <f t="shared" si="142"/>
        <v>0</v>
      </c>
      <c r="R213" s="45"/>
      <c r="S213" s="89"/>
    </row>
    <row r="214" spans="1:19">
      <c r="A214" s="12"/>
      <c r="B214" s="42"/>
      <c r="C214" s="71"/>
      <c r="D214" s="211" t="s">
        <v>232</v>
      </c>
      <c r="E214" s="149" t="s">
        <v>233</v>
      </c>
      <c r="F214" s="254"/>
      <c r="G214" s="146"/>
      <c r="H214" s="146"/>
      <c r="I214" s="146"/>
      <c r="J214" s="146"/>
      <c r="K214" s="146"/>
      <c r="L214" s="146"/>
      <c r="M214" s="146"/>
      <c r="N214" s="146"/>
      <c r="O214" s="146"/>
      <c r="P214" s="253"/>
      <c r="Q214" s="160">
        <f t="shared" si="142"/>
        <v>0</v>
      </c>
      <c r="R214" s="45"/>
      <c r="S214" s="89"/>
    </row>
    <row r="215" spans="1:19">
      <c r="A215" s="12"/>
      <c r="B215" s="42"/>
      <c r="C215" s="71"/>
      <c r="D215" s="211" t="s">
        <v>234</v>
      </c>
      <c r="E215" s="149" t="s">
        <v>235</v>
      </c>
      <c r="F215" s="146"/>
      <c r="G215" s="146"/>
      <c r="H215" s="146"/>
      <c r="I215" s="146"/>
      <c r="J215" s="146"/>
      <c r="K215" s="146"/>
      <c r="L215" s="146"/>
      <c r="M215" s="146"/>
      <c r="N215" s="146"/>
      <c r="O215" s="146"/>
      <c r="P215" s="146"/>
      <c r="Q215" s="160">
        <f t="shared" si="142"/>
        <v>0</v>
      </c>
      <c r="R215" s="45"/>
      <c r="S215" s="89"/>
    </row>
    <row r="216" spans="1:19" ht="15">
      <c r="A216" s="12"/>
      <c r="B216" s="42"/>
      <c r="C216" s="109" t="s">
        <v>236</v>
      </c>
      <c r="D216" s="211"/>
      <c r="E216" s="149" t="s">
        <v>237</v>
      </c>
      <c r="F216" s="156">
        <f t="shared" ref="F216:P216" si="146">F213+F214+F215</f>
        <v>0</v>
      </c>
      <c r="G216" s="156">
        <f t="shared" si="146"/>
        <v>0</v>
      </c>
      <c r="H216" s="156">
        <f t="shared" si="146"/>
        <v>0</v>
      </c>
      <c r="I216" s="156">
        <f t="shared" si="146"/>
        <v>0</v>
      </c>
      <c r="J216" s="156">
        <f t="shared" si="146"/>
        <v>0</v>
      </c>
      <c r="K216" s="156">
        <f t="shared" si="146"/>
        <v>0</v>
      </c>
      <c r="L216" s="156">
        <f t="shared" si="146"/>
        <v>0</v>
      </c>
      <c r="M216" s="156">
        <f t="shared" si="146"/>
        <v>0</v>
      </c>
      <c r="N216" s="156">
        <f t="shared" si="146"/>
        <v>0</v>
      </c>
      <c r="O216" s="156">
        <f t="shared" si="146"/>
        <v>0</v>
      </c>
      <c r="P216" s="156">
        <f t="shared" si="146"/>
        <v>0</v>
      </c>
      <c r="Q216" s="160">
        <f t="shared" si="142"/>
        <v>0</v>
      </c>
      <c r="R216" s="45"/>
      <c r="S216" s="89"/>
    </row>
    <row r="217" spans="1:19">
      <c r="A217" s="12"/>
      <c r="B217" s="42"/>
      <c r="C217" s="71"/>
      <c r="D217" s="211" t="s">
        <v>238</v>
      </c>
      <c r="E217" s="150" t="s">
        <v>235</v>
      </c>
      <c r="F217" s="254"/>
      <c r="G217" s="146"/>
      <c r="H217" s="146"/>
      <c r="I217" s="146"/>
      <c r="J217" s="146"/>
      <c r="K217" s="146"/>
      <c r="L217" s="146"/>
      <c r="M217" s="146"/>
      <c r="N217" s="146"/>
      <c r="O217" s="146"/>
      <c r="P217" s="253"/>
      <c r="Q217" s="160">
        <f t="shared" si="142"/>
        <v>0</v>
      </c>
      <c r="R217" s="45"/>
      <c r="S217" s="89"/>
    </row>
    <row r="218" spans="1:19">
      <c r="A218" s="12"/>
      <c r="B218" s="42"/>
      <c r="C218" s="71"/>
      <c r="D218" s="211" t="s">
        <v>239</v>
      </c>
      <c r="E218" s="150" t="s">
        <v>240</v>
      </c>
      <c r="F218" s="254"/>
      <c r="G218" s="146"/>
      <c r="H218" s="146"/>
      <c r="I218" s="146"/>
      <c r="J218" s="146"/>
      <c r="K218" s="146"/>
      <c r="L218" s="146"/>
      <c r="M218" s="146"/>
      <c r="N218" s="146"/>
      <c r="O218" s="146"/>
      <c r="P218" s="253"/>
      <c r="Q218" s="160">
        <f t="shared" si="142"/>
        <v>0</v>
      </c>
      <c r="R218" s="45"/>
      <c r="S218" s="89"/>
    </row>
    <row r="219" spans="1:19">
      <c r="A219" s="12"/>
      <c r="B219" s="42"/>
      <c r="C219" s="71"/>
      <c r="D219" s="211" t="s">
        <v>241</v>
      </c>
      <c r="E219" s="150" t="s">
        <v>242</v>
      </c>
      <c r="F219" s="146"/>
      <c r="G219" s="146"/>
      <c r="H219" s="146"/>
      <c r="I219" s="146"/>
      <c r="J219" s="146"/>
      <c r="K219" s="146"/>
      <c r="L219" s="146"/>
      <c r="M219" s="146"/>
      <c r="N219" s="146"/>
      <c r="O219" s="146"/>
      <c r="P219" s="146"/>
      <c r="Q219" s="160">
        <f t="shared" si="142"/>
        <v>0</v>
      </c>
      <c r="R219" s="45"/>
      <c r="S219" s="89"/>
    </row>
    <row r="220" spans="1:19" ht="15">
      <c r="A220" s="12"/>
      <c r="B220" s="42"/>
      <c r="C220" s="109" t="s">
        <v>243</v>
      </c>
      <c r="D220" s="211"/>
      <c r="E220" s="150" t="s">
        <v>244</v>
      </c>
      <c r="F220" s="157">
        <f t="shared" ref="F220:P220" si="147">SUM(F217:F219)</f>
        <v>0</v>
      </c>
      <c r="G220" s="157">
        <f t="shared" si="147"/>
        <v>0</v>
      </c>
      <c r="H220" s="157">
        <f t="shared" si="147"/>
        <v>0</v>
      </c>
      <c r="I220" s="157">
        <f t="shared" si="147"/>
        <v>0</v>
      </c>
      <c r="J220" s="157">
        <f t="shared" si="147"/>
        <v>0</v>
      </c>
      <c r="K220" s="157">
        <f t="shared" si="147"/>
        <v>0</v>
      </c>
      <c r="L220" s="157">
        <f t="shared" si="147"/>
        <v>0</v>
      </c>
      <c r="M220" s="157">
        <f t="shared" si="147"/>
        <v>0</v>
      </c>
      <c r="N220" s="157">
        <f t="shared" si="147"/>
        <v>0</v>
      </c>
      <c r="O220" s="157">
        <f t="shared" si="147"/>
        <v>0</v>
      </c>
      <c r="P220" s="157">
        <f t="shared" si="147"/>
        <v>0</v>
      </c>
      <c r="Q220" s="160">
        <f t="shared" si="142"/>
        <v>0</v>
      </c>
      <c r="R220" s="45"/>
      <c r="S220" s="89"/>
    </row>
    <row r="221" spans="1:19" ht="15">
      <c r="A221" s="12"/>
      <c r="B221" s="42"/>
      <c r="C221" s="109" t="s">
        <v>245</v>
      </c>
      <c r="D221" s="211"/>
      <c r="E221" s="150" t="s">
        <v>246</v>
      </c>
      <c r="F221" s="157">
        <f t="shared" ref="F221:P221" si="148">F210+F216+F220</f>
        <v>0</v>
      </c>
      <c r="G221" s="157">
        <f t="shared" si="148"/>
        <v>0</v>
      </c>
      <c r="H221" s="157">
        <f t="shared" si="148"/>
        <v>0</v>
      </c>
      <c r="I221" s="157">
        <f t="shared" si="148"/>
        <v>0</v>
      </c>
      <c r="J221" s="157">
        <f t="shared" si="148"/>
        <v>0</v>
      </c>
      <c r="K221" s="157">
        <f t="shared" si="148"/>
        <v>0</v>
      </c>
      <c r="L221" s="157">
        <f t="shared" si="148"/>
        <v>0</v>
      </c>
      <c r="M221" s="157">
        <f t="shared" si="148"/>
        <v>0</v>
      </c>
      <c r="N221" s="157">
        <f t="shared" si="148"/>
        <v>0</v>
      </c>
      <c r="O221" s="157">
        <f t="shared" si="148"/>
        <v>0</v>
      </c>
      <c r="P221" s="157">
        <f t="shared" si="148"/>
        <v>0</v>
      </c>
      <c r="Q221" s="160">
        <f t="shared" si="142"/>
        <v>0</v>
      </c>
      <c r="R221" s="45"/>
      <c r="S221" s="89"/>
    </row>
    <row r="222" spans="1:19">
      <c r="A222" s="12"/>
      <c r="B222" s="42"/>
      <c r="C222" s="71"/>
      <c r="D222" s="211" t="s">
        <v>247</v>
      </c>
      <c r="E222" s="150"/>
      <c r="F222" s="254"/>
      <c r="G222" s="146"/>
      <c r="H222" s="146"/>
      <c r="I222" s="146"/>
      <c r="J222" s="146"/>
      <c r="K222" s="146"/>
      <c r="L222" s="146"/>
      <c r="M222" s="146"/>
      <c r="N222" s="146"/>
      <c r="O222" s="146"/>
      <c r="P222" s="253"/>
      <c r="Q222" s="160">
        <f t="shared" si="142"/>
        <v>0</v>
      </c>
      <c r="R222" s="45"/>
      <c r="S222" s="89"/>
    </row>
    <row r="223" spans="1:19">
      <c r="A223" s="12"/>
      <c r="B223" s="42"/>
      <c r="C223" s="71"/>
      <c r="D223" s="211" t="s">
        <v>248</v>
      </c>
      <c r="E223" s="150"/>
      <c r="F223" s="146"/>
      <c r="G223" s="146"/>
      <c r="H223" s="146"/>
      <c r="I223" s="146"/>
      <c r="J223" s="146"/>
      <c r="K223" s="146"/>
      <c r="L223" s="146"/>
      <c r="M223" s="146"/>
      <c r="N223" s="146"/>
      <c r="O223" s="146"/>
      <c r="P223" s="146"/>
      <c r="Q223" s="160">
        <f t="shared" si="142"/>
        <v>0</v>
      </c>
      <c r="R223" s="45"/>
      <c r="S223" s="89"/>
    </row>
    <row r="224" spans="1:19">
      <c r="A224" s="12"/>
      <c r="B224" s="42"/>
      <c r="C224" s="71"/>
      <c r="D224" s="211" t="s">
        <v>249</v>
      </c>
      <c r="E224" s="150"/>
      <c r="F224" s="254"/>
      <c r="G224" s="146"/>
      <c r="H224" s="146"/>
      <c r="I224" s="146"/>
      <c r="J224" s="146"/>
      <c r="K224" s="146"/>
      <c r="L224" s="146"/>
      <c r="M224" s="146"/>
      <c r="N224" s="146"/>
      <c r="O224" s="146"/>
      <c r="P224" s="253"/>
      <c r="Q224" s="160">
        <f t="shared" si="142"/>
        <v>0</v>
      </c>
      <c r="R224" s="45"/>
      <c r="S224" s="89"/>
    </row>
    <row r="225" spans="1:19">
      <c r="A225" s="12"/>
      <c r="B225" s="42"/>
      <c r="C225" s="71"/>
      <c r="D225" s="211" t="s">
        <v>250</v>
      </c>
      <c r="E225" s="150"/>
      <c r="F225" s="254"/>
      <c r="G225" s="146"/>
      <c r="H225" s="146"/>
      <c r="I225" s="146"/>
      <c r="J225" s="146"/>
      <c r="K225" s="146"/>
      <c r="L225" s="146"/>
      <c r="M225" s="146"/>
      <c r="N225" s="146"/>
      <c r="O225" s="146"/>
      <c r="P225" s="253"/>
      <c r="Q225" s="160">
        <f t="shared" si="142"/>
        <v>0</v>
      </c>
      <c r="R225" s="45"/>
      <c r="S225" s="89"/>
    </row>
    <row r="226" spans="1:19">
      <c r="A226" s="12"/>
      <c r="B226" s="42"/>
      <c r="C226" s="209"/>
      <c r="D226" s="212" t="s">
        <v>251</v>
      </c>
      <c r="E226" s="151"/>
      <c r="F226" s="146"/>
      <c r="G226" s="146"/>
      <c r="H226" s="146"/>
      <c r="I226" s="146"/>
      <c r="J226" s="146"/>
      <c r="K226" s="146"/>
      <c r="L226" s="146"/>
      <c r="M226" s="146"/>
      <c r="N226" s="146"/>
      <c r="O226" s="146"/>
      <c r="P226" s="146"/>
      <c r="Q226" s="160">
        <f t="shared" si="142"/>
        <v>0</v>
      </c>
      <c r="R226" s="45"/>
      <c r="S226" s="89"/>
    </row>
    <row r="227" spans="1:19" ht="15">
      <c r="A227" s="12"/>
      <c r="B227" s="42"/>
      <c r="C227" s="77" t="s">
        <v>330</v>
      </c>
      <c r="D227" s="208"/>
      <c r="E227" s="152"/>
      <c r="F227" s="30">
        <f t="shared" ref="F227:P227" si="149">SUM(F221:F226)</f>
        <v>0</v>
      </c>
      <c r="G227" s="30">
        <f t="shared" si="149"/>
        <v>0</v>
      </c>
      <c r="H227" s="30">
        <f t="shared" si="149"/>
        <v>0</v>
      </c>
      <c r="I227" s="30">
        <f t="shared" si="149"/>
        <v>0</v>
      </c>
      <c r="J227" s="30">
        <f t="shared" si="149"/>
        <v>0</v>
      </c>
      <c r="K227" s="30">
        <f t="shared" si="149"/>
        <v>0</v>
      </c>
      <c r="L227" s="30">
        <f t="shared" si="149"/>
        <v>0</v>
      </c>
      <c r="M227" s="30">
        <f t="shared" si="149"/>
        <v>0</v>
      </c>
      <c r="N227" s="30">
        <f t="shared" si="149"/>
        <v>0</v>
      </c>
      <c r="O227" s="30">
        <f t="shared" si="149"/>
        <v>0</v>
      </c>
      <c r="P227" s="30">
        <f t="shared" si="149"/>
        <v>0</v>
      </c>
      <c r="Q227" s="161">
        <f>SUM(Q221:Q226)</f>
        <v>0</v>
      </c>
      <c r="R227" s="45"/>
      <c r="S227" s="89"/>
    </row>
    <row r="228" spans="1:19">
      <c r="A228" s="12"/>
      <c r="B228" s="42"/>
      <c r="C228" s="14"/>
      <c r="D228" s="90"/>
      <c r="E228" s="90"/>
      <c r="F228" s="90"/>
      <c r="G228" s="90"/>
      <c r="H228" s="90"/>
      <c r="I228" s="90"/>
      <c r="J228" s="90"/>
      <c r="K228" s="90"/>
      <c r="L228" s="90"/>
      <c r="M228" s="90"/>
      <c r="N228" s="90"/>
      <c r="O228" s="90"/>
      <c r="P228" s="98"/>
      <c r="Q228" s="90"/>
      <c r="R228" s="45"/>
      <c r="S228" s="89"/>
    </row>
    <row r="229" spans="1:19" ht="6.75" customHeight="1">
      <c r="A229" s="12"/>
      <c r="B229" s="50"/>
      <c r="C229" s="51"/>
      <c r="D229" s="51"/>
      <c r="E229" s="51"/>
      <c r="F229" s="51"/>
      <c r="G229" s="51"/>
      <c r="H229" s="51"/>
      <c r="I229" s="51"/>
      <c r="J229" s="51"/>
      <c r="K229" s="51"/>
      <c r="L229" s="51"/>
      <c r="M229" s="51"/>
      <c r="N229" s="51"/>
      <c r="O229" s="51"/>
      <c r="P229" s="52"/>
      <c r="Q229" s="51"/>
      <c r="R229" s="53"/>
      <c r="S229" s="89"/>
    </row>
    <row r="230" spans="1:19">
      <c r="A230" s="12"/>
      <c r="B230" s="42"/>
      <c r="C230" s="14"/>
      <c r="D230" s="14"/>
      <c r="E230" s="14"/>
      <c r="F230" s="14"/>
      <c r="G230" s="14"/>
      <c r="H230" s="14"/>
      <c r="I230" s="14"/>
      <c r="J230" s="14"/>
      <c r="K230" s="14"/>
      <c r="L230" s="14"/>
      <c r="M230" s="14"/>
      <c r="N230" s="14"/>
      <c r="O230" s="14"/>
      <c r="P230" s="16"/>
      <c r="Q230" s="14"/>
      <c r="R230" s="45"/>
      <c r="S230" s="89"/>
    </row>
    <row r="231" spans="1:19" ht="15">
      <c r="A231" s="12"/>
      <c r="B231" s="42"/>
      <c r="C231" s="77" t="s">
        <v>264</v>
      </c>
      <c r="D231" s="208"/>
      <c r="E231" s="289">
        <f>INFO!$E$41</f>
        <v>0</v>
      </c>
      <c r="F231" s="290"/>
      <c r="G231" s="289">
        <f>INFO!$G$41</f>
        <v>0</v>
      </c>
      <c r="H231" s="291"/>
      <c r="I231" s="291"/>
      <c r="J231" s="291"/>
      <c r="K231" s="291"/>
      <c r="L231" s="291"/>
      <c r="M231" s="291"/>
      <c r="N231" s="291"/>
      <c r="O231" s="291"/>
      <c r="P231" s="291"/>
      <c r="Q231" s="290"/>
      <c r="R231" s="45"/>
      <c r="S231" s="89"/>
    </row>
    <row r="232" spans="1:19" ht="15">
      <c r="A232" s="12"/>
      <c r="B232" s="42"/>
      <c r="C232" s="77" t="s">
        <v>181</v>
      </c>
      <c r="D232" s="208"/>
      <c r="E232" s="140" t="s">
        <v>182</v>
      </c>
      <c r="F232" s="141">
        <f>INFO!$F$42</f>
        <v>0</v>
      </c>
      <c r="G232" s="140" t="s">
        <v>183</v>
      </c>
      <c r="H232" s="141">
        <f>INFO!$H$42</f>
        <v>0</v>
      </c>
      <c r="I232" s="142"/>
      <c r="J232" s="143"/>
      <c r="K232" s="143"/>
      <c r="L232" s="143"/>
      <c r="M232" s="143"/>
      <c r="N232" s="143"/>
      <c r="O232" s="143"/>
      <c r="P232" s="143"/>
      <c r="Q232" s="144"/>
      <c r="R232" s="45"/>
      <c r="S232" s="89"/>
    </row>
    <row r="233" spans="1:19" ht="15">
      <c r="A233" s="12"/>
      <c r="B233" s="42"/>
      <c r="C233" s="204" t="s">
        <v>207</v>
      </c>
      <c r="D233" s="204"/>
      <c r="E233" s="195"/>
      <c r="F233" s="195"/>
      <c r="G233" s="195"/>
      <c r="H233" s="195"/>
      <c r="I233" s="195"/>
      <c r="J233" s="195"/>
      <c r="K233" s="195"/>
      <c r="L233" s="195"/>
      <c r="M233" s="195"/>
      <c r="N233" s="195"/>
      <c r="O233" s="195"/>
      <c r="P233" s="195"/>
      <c r="Q233" s="196"/>
      <c r="R233" s="45"/>
      <c r="S233" s="89"/>
    </row>
    <row r="234" spans="1:19" ht="15">
      <c r="A234" s="12"/>
      <c r="B234" s="42"/>
      <c r="C234" s="204" t="s">
        <v>254</v>
      </c>
      <c r="D234" s="204"/>
      <c r="E234" s="195"/>
      <c r="F234" s="195"/>
      <c r="G234" s="195"/>
      <c r="H234" s="195"/>
      <c r="I234" s="195"/>
      <c r="J234" s="195"/>
      <c r="K234" s="195"/>
      <c r="L234" s="195"/>
      <c r="M234" s="195"/>
      <c r="N234" s="195"/>
      <c r="O234" s="195"/>
      <c r="P234" s="195"/>
      <c r="Q234" s="196"/>
      <c r="R234" s="45"/>
      <c r="S234" s="89"/>
    </row>
    <row r="235" spans="1:19" ht="15">
      <c r="A235" s="12"/>
      <c r="B235" s="42"/>
      <c r="C235" s="14"/>
      <c r="D235" s="31"/>
      <c r="E235" s="147" t="s">
        <v>208</v>
      </c>
      <c r="F235" s="28">
        <f>F$18</f>
        <v>2018</v>
      </c>
      <c r="G235" s="28">
        <f>G$18</f>
        <v>2019</v>
      </c>
      <c r="H235" s="28">
        <f t="shared" ref="H235:Q235" si="150">H$18</f>
        <v>2020</v>
      </c>
      <c r="I235" s="28">
        <f t="shared" si="150"/>
        <v>2021</v>
      </c>
      <c r="J235" s="28">
        <f t="shared" si="150"/>
        <v>2022</v>
      </c>
      <c r="K235" s="28">
        <f t="shared" si="150"/>
        <v>2023</v>
      </c>
      <c r="L235" s="28">
        <f t="shared" si="150"/>
        <v>2024</v>
      </c>
      <c r="M235" s="28">
        <f t="shared" si="150"/>
        <v>2025</v>
      </c>
      <c r="N235" s="28">
        <f t="shared" si="150"/>
        <v>2026</v>
      </c>
      <c r="O235" s="28">
        <f t="shared" si="150"/>
        <v>2027</v>
      </c>
      <c r="P235" s="28" t="str">
        <f t="shared" si="150"/>
        <v>All &gt; 2027</v>
      </c>
      <c r="Q235" s="91" t="str">
        <f t="shared" si="150"/>
        <v>Total</v>
      </c>
      <c r="R235" s="45"/>
      <c r="S235" s="89"/>
    </row>
    <row r="236" spans="1:19">
      <c r="A236" s="12"/>
      <c r="B236" s="42"/>
      <c r="C236" s="66"/>
      <c r="D236" s="213" t="s">
        <v>209</v>
      </c>
      <c r="E236" s="148" t="s">
        <v>210</v>
      </c>
      <c r="F236" s="145"/>
      <c r="G236" s="145"/>
      <c r="H236" s="145"/>
      <c r="I236" s="145"/>
      <c r="J236" s="145"/>
      <c r="K236" s="145"/>
      <c r="L236" s="145"/>
      <c r="M236" s="145"/>
      <c r="N236" s="145"/>
      <c r="O236" s="145"/>
      <c r="P236" s="145"/>
      <c r="Q236" s="159">
        <f>SUM(F236:P236)</f>
        <v>0</v>
      </c>
      <c r="R236" s="45"/>
      <c r="S236" s="89"/>
    </row>
    <row r="237" spans="1:19">
      <c r="A237" s="12"/>
      <c r="B237" s="42"/>
      <c r="C237" s="71"/>
      <c r="D237" s="211" t="s">
        <v>212</v>
      </c>
      <c r="E237" s="149" t="s">
        <v>213</v>
      </c>
      <c r="F237" s="146"/>
      <c r="G237" s="146"/>
      <c r="H237" s="146"/>
      <c r="I237" s="146"/>
      <c r="J237" s="146"/>
      <c r="K237" s="146"/>
      <c r="L237" s="146"/>
      <c r="M237" s="146"/>
      <c r="N237" s="146"/>
      <c r="O237" s="146"/>
      <c r="P237" s="146"/>
      <c r="Q237" s="160">
        <f t="shared" ref="Q237:Q257" si="151">SUM(F237:P237)</f>
        <v>0</v>
      </c>
      <c r="R237" s="45"/>
      <c r="S237" s="89"/>
    </row>
    <row r="238" spans="1:19" ht="15">
      <c r="A238" s="12"/>
      <c r="B238" s="42"/>
      <c r="C238" s="109" t="s">
        <v>215</v>
      </c>
      <c r="D238" s="211"/>
      <c r="E238" s="149" t="s">
        <v>216</v>
      </c>
      <c r="F238" s="156">
        <f t="shared" ref="F238:P238" si="152">F236+F237</f>
        <v>0</v>
      </c>
      <c r="G238" s="156">
        <f t="shared" si="152"/>
        <v>0</v>
      </c>
      <c r="H238" s="156">
        <f t="shared" si="152"/>
        <v>0</v>
      </c>
      <c r="I238" s="156">
        <f t="shared" si="152"/>
        <v>0</v>
      </c>
      <c r="J238" s="156">
        <f t="shared" si="152"/>
        <v>0</v>
      </c>
      <c r="K238" s="156">
        <f t="shared" si="152"/>
        <v>0</v>
      </c>
      <c r="L238" s="156">
        <f t="shared" si="152"/>
        <v>0</v>
      </c>
      <c r="M238" s="156">
        <f t="shared" si="152"/>
        <v>0</v>
      </c>
      <c r="N238" s="156">
        <f t="shared" si="152"/>
        <v>0</v>
      </c>
      <c r="O238" s="156">
        <f t="shared" si="152"/>
        <v>0</v>
      </c>
      <c r="P238" s="156">
        <f t="shared" si="152"/>
        <v>0</v>
      </c>
      <c r="Q238" s="160">
        <f t="shared" si="151"/>
        <v>0</v>
      </c>
      <c r="R238" s="45"/>
      <c r="S238" s="89"/>
    </row>
    <row r="239" spans="1:19">
      <c r="A239" s="12"/>
      <c r="B239" s="42"/>
      <c r="C239" s="71"/>
      <c r="D239" s="211" t="s">
        <v>218</v>
      </c>
      <c r="E239" s="149" t="s">
        <v>219</v>
      </c>
      <c r="F239" s="254"/>
      <c r="G239" s="146"/>
      <c r="H239" s="146"/>
      <c r="I239" s="146"/>
      <c r="J239" s="146"/>
      <c r="K239" s="146"/>
      <c r="L239" s="146"/>
      <c r="M239" s="146"/>
      <c r="N239" s="146"/>
      <c r="O239" s="146"/>
      <c r="P239" s="253"/>
      <c r="Q239" s="160">
        <f t="shared" si="151"/>
        <v>0</v>
      </c>
      <c r="R239" s="45"/>
      <c r="S239" s="89"/>
    </row>
    <row r="240" spans="1:19">
      <c r="A240" s="12"/>
      <c r="B240" s="42"/>
      <c r="C240" s="71"/>
      <c r="D240" s="211" t="s">
        <v>221</v>
      </c>
      <c r="E240" s="149" t="s">
        <v>222</v>
      </c>
      <c r="F240" s="146"/>
      <c r="G240" s="146"/>
      <c r="H240" s="146"/>
      <c r="I240" s="146"/>
      <c r="J240" s="146"/>
      <c r="K240" s="146"/>
      <c r="L240" s="146"/>
      <c r="M240" s="146"/>
      <c r="N240" s="146"/>
      <c r="O240" s="146"/>
      <c r="P240" s="146"/>
      <c r="Q240" s="160">
        <f t="shared" si="151"/>
        <v>0</v>
      </c>
      <c r="R240" s="45"/>
      <c r="S240" s="89"/>
    </row>
    <row r="241" spans="1:19" ht="15">
      <c r="A241" s="12"/>
      <c r="B241" s="42"/>
      <c r="C241" s="109" t="s">
        <v>223</v>
      </c>
      <c r="D241" s="211"/>
      <c r="E241" s="150" t="s">
        <v>224</v>
      </c>
      <c r="F241" s="157">
        <f t="shared" ref="F241:P241" si="153">F238+F239+F240</f>
        <v>0</v>
      </c>
      <c r="G241" s="157">
        <f t="shared" si="153"/>
        <v>0</v>
      </c>
      <c r="H241" s="157">
        <f t="shared" si="153"/>
        <v>0</v>
      </c>
      <c r="I241" s="157">
        <f t="shared" si="153"/>
        <v>0</v>
      </c>
      <c r="J241" s="157">
        <f t="shared" si="153"/>
        <v>0</v>
      </c>
      <c r="K241" s="157">
        <f t="shared" si="153"/>
        <v>0</v>
      </c>
      <c r="L241" s="157">
        <f t="shared" si="153"/>
        <v>0</v>
      </c>
      <c r="M241" s="157">
        <f t="shared" si="153"/>
        <v>0</v>
      </c>
      <c r="N241" s="157">
        <f t="shared" si="153"/>
        <v>0</v>
      </c>
      <c r="O241" s="157">
        <f t="shared" si="153"/>
        <v>0</v>
      </c>
      <c r="P241" s="157">
        <f t="shared" si="153"/>
        <v>0</v>
      </c>
      <c r="Q241" s="160">
        <f t="shared" si="151"/>
        <v>0</v>
      </c>
      <c r="R241" s="45"/>
      <c r="S241" s="89"/>
    </row>
    <row r="242" spans="1:19">
      <c r="A242" s="12"/>
      <c r="B242" s="42"/>
      <c r="C242" s="71"/>
      <c r="D242" s="211" t="s">
        <v>225</v>
      </c>
      <c r="E242" s="149" t="s">
        <v>226</v>
      </c>
      <c r="F242" s="254"/>
      <c r="G242" s="146"/>
      <c r="H242" s="146"/>
      <c r="I242" s="146"/>
      <c r="J242" s="146"/>
      <c r="K242" s="146"/>
      <c r="L242" s="146"/>
      <c r="M242" s="146"/>
      <c r="N242" s="146"/>
      <c r="O242" s="146"/>
      <c r="P242" s="253"/>
      <c r="Q242" s="160">
        <f t="shared" si="151"/>
        <v>0</v>
      </c>
      <c r="R242" s="45"/>
      <c r="S242" s="89"/>
    </row>
    <row r="243" spans="1:19">
      <c r="A243" s="12"/>
      <c r="B243" s="42"/>
      <c r="C243" s="71"/>
      <c r="D243" s="211" t="s">
        <v>228</v>
      </c>
      <c r="E243" s="149" t="s">
        <v>229</v>
      </c>
      <c r="F243" s="146"/>
      <c r="G243" s="146"/>
      <c r="H243" s="146"/>
      <c r="I243" s="146"/>
      <c r="J243" s="146"/>
      <c r="K243" s="146"/>
      <c r="L243" s="146"/>
      <c r="M243" s="146"/>
      <c r="N243" s="146"/>
      <c r="O243" s="146"/>
      <c r="P243" s="146"/>
      <c r="Q243" s="160">
        <f t="shared" si="151"/>
        <v>0</v>
      </c>
      <c r="R243" s="45"/>
      <c r="S243" s="89"/>
    </row>
    <row r="244" spans="1:19" ht="15">
      <c r="A244" s="12"/>
      <c r="B244" s="42"/>
      <c r="C244" s="109" t="s">
        <v>230</v>
      </c>
      <c r="D244" s="211"/>
      <c r="E244" s="149" t="s">
        <v>231</v>
      </c>
      <c r="F244" s="156">
        <f t="shared" ref="F244:P244" si="154">F242+F243</f>
        <v>0</v>
      </c>
      <c r="G244" s="156">
        <f t="shared" si="154"/>
        <v>0</v>
      </c>
      <c r="H244" s="156">
        <f t="shared" si="154"/>
        <v>0</v>
      </c>
      <c r="I244" s="156">
        <f t="shared" si="154"/>
        <v>0</v>
      </c>
      <c r="J244" s="156">
        <f t="shared" si="154"/>
        <v>0</v>
      </c>
      <c r="K244" s="156">
        <f t="shared" si="154"/>
        <v>0</v>
      </c>
      <c r="L244" s="156">
        <f t="shared" si="154"/>
        <v>0</v>
      </c>
      <c r="M244" s="156">
        <f t="shared" si="154"/>
        <v>0</v>
      </c>
      <c r="N244" s="156">
        <f t="shared" si="154"/>
        <v>0</v>
      </c>
      <c r="O244" s="156">
        <f t="shared" si="154"/>
        <v>0</v>
      </c>
      <c r="P244" s="156">
        <f t="shared" si="154"/>
        <v>0</v>
      </c>
      <c r="Q244" s="160">
        <f t="shared" si="151"/>
        <v>0</v>
      </c>
      <c r="R244" s="45"/>
      <c r="S244" s="89"/>
    </row>
    <row r="245" spans="1:19">
      <c r="A245" s="12"/>
      <c r="B245" s="42"/>
      <c r="C245" s="71"/>
      <c r="D245" s="211" t="s">
        <v>232</v>
      </c>
      <c r="E245" s="149" t="s">
        <v>233</v>
      </c>
      <c r="F245" s="254"/>
      <c r="G245" s="146"/>
      <c r="H245" s="146"/>
      <c r="I245" s="146"/>
      <c r="J245" s="146"/>
      <c r="K245" s="146"/>
      <c r="L245" s="146"/>
      <c r="M245" s="146"/>
      <c r="N245" s="146"/>
      <c r="O245" s="146"/>
      <c r="P245" s="253"/>
      <c r="Q245" s="160">
        <f t="shared" si="151"/>
        <v>0</v>
      </c>
      <c r="R245" s="45"/>
      <c r="S245" s="89"/>
    </row>
    <row r="246" spans="1:19">
      <c r="A246" s="12"/>
      <c r="B246" s="42"/>
      <c r="C246" s="71"/>
      <c r="D246" s="211" t="s">
        <v>234</v>
      </c>
      <c r="E246" s="149" t="s">
        <v>235</v>
      </c>
      <c r="F246" s="146"/>
      <c r="G246" s="146"/>
      <c r="H246" s="146"/>
      <c r="I246" s="146"/>
      <c r="J246" s="146"/>
      <c r="K246" s="146"/>
      <c r="L246" s="146"/>
      <c r="M246" s="146"/>
      <c r="N246" s="146"/>
      <c r="O246" s="146"/>
      <c r="P246" s="146"/>
      <c r="Q246" s="160">
        <f t="shared" si="151"/>
        <v>0</v>
      </c>
      <c r="R246" s="45"/>
      <c r="S246" s="89"/>
    </row>
    <row r="247" spans="1:19" ht="15">
      <c r="A247" s="12"/>
      <c r="B247" s="42"/>
      <c r="C247" s="109" t="s">
        <v>236</v>
      </c>
      <c r="D247" s="211"/>
      <c r="E247" s="149" t="s">
        <v>237</v>
      </c>
      <c r="F247" s="156">
        <f t="shared" ref="F247:P247" si="155">F244+F245+F246</f>
        <v>0</v>
      </c>
      <c r="G247" s="156">
        <f t="shared" si="155"/>
        <v>0</v>
      </c>
      <c r="H247" s="156">
        <f t="shared" si="155"/>
        <v>0</v>
      </c>
      <c r="I247" s="156">
        <f t="shared" si="155"/>
        <v>0</v>
      </c>
      <c r="J247" s="156">
        <f t="shared" si="155"/>
        <v>0</v>
      </c>
      <c r="K247" s="156">
        <f t="shared" si="155"/>
        <v>0</v>
      </c>
      <c r="L247" s="156">
        <f t="shared" si="155"/>
        <v>0</v>
      </c>
      <c r="M247" s="156">
        <f t="shared" si="155"/>
        <v>0</v>
      </c>
      <c r="N247" s="156">
        <f t="shared" si="155"/>
        <v>0</v>
      </c>
      <c r="O247" s="156">
        <f t="shared" si="155"/>
        <v>0</v>
      </c>
      <c r="P247" s="156">
        <f t="shared" si="155"/>
        <v>0</v>
      </c>
      <c r="Q247" s="160">
        <f t="shared" si="151"/>
        <v>0</v>
      </c>
      <c r="R247" s="45"/>
      <c r="S247" s="89"/>
    </row>
    <row r="248" spans="1:19">
      <c r="A248" s="12"/>
      <c r="B248" s="42"/>
      <c r="C248" s="71"/>
      <c r="D248" s="211" t="s">
        <v>238</v>
      </c>
      <c r="E248" s="150" t="s">
        <v>235</v>
      </c>
      <c r="F248" s="254"/>
      <c r="G248" s="146"/>
      <c r="H248" s="146"/>
      <c r="I248" s="146"/>
      <c r="J248" s="146"/>
      <c r="K248" s="146"/>
      <c r="L248" s="146"/>
      <c r="M248" s="146"/>
      <c r="N248" s="146"/>
      <c r="O248" s="146"/>
      <c r="P248" s="253"/>
      <c r="Q248" s="160">
        <f t="shared" si="151"/>
        <v>0</v>
      </c>
      <c r="R248" s="45"/>
      <c r="S248" s="89"/>
    </row>
    <row r="249" spans="1:19">
      <c r="A249" s="12"/>
      <c r="B249" s="42"/>
      <c r="C249" s="71"/>
      <c r="D249" s="211" t="s">
        <v>239</v>
      </c>
      <c r="E249" s="150" t="s">
        <v>240</v>
      </c>
      <c r="F249" s="254"/>
      <c r="G249" s="146"/>
      <c r="H249" s="146"/>
      <c r="I249" s="146"/>
      <c r="J249" s="146"/>
      <c r="K249" s="146"/>
      <c r="L249" s="146"/>
      <c r="M249" s="146"/>
      <c r="N249" s="146"/>
      <c r="O249" s="146"/>
      <c r="P249" s="253"/>
      <c r="Q249" s="160">
        <f t="shared" si="151"/>
        <v>0</v>
      </c>
      <c r="R249" s="45"/>
      <c r="S249" s="89"/>
    </row>
    <row r="250" spans="1:19">
      <c r="A250" s="12"/>
      <c r="B250" s="42"/>
      <c r="C250" s="71"/>
      <c r="D250" s="211" t="s">
        <v>241</v>
      </c>
      <c r="E250" s="150" t="s">
        <v>242</v>
      </c>
      <c r="F250" s="146"/>
      <c r="G250" s="146"/>
      <c r="H250" s="146"/>
      <c r="I250" s="146"/>
      <c r="J250" s="146"/>
      <c r="K250" s="146"/>
      <c r="L250" s="146"/>
      <c r="M250" s="146"/>
      <c r="N250" s="146"/>
      <c r="O250" s="146"/>
      <c r="P250" s="146"/>
      <c r="Q250" s="160">
        <f t="shared" si="151"/>
        <v>0</v>
      </c>
      <c r="R250" s="45"/>
      <c r="S250" s="89"/>
    </row>
    <row r="251" spans="1:19" ht="15">
      <c r="A251" s="12"/>
      <c r="B251" s="42"/>
      <c r="C251" s="109" t="s">
        <v>243</v>
      </c>
      <c r="D251" s="211"/>
      <c r="E251" s="150" t="s">
        <v>244</v>
      </c>
      <c r="F251" s="157">
        <f t="shared" ref="F251:P251" si="156">SUM(F248:F250)</f>
        <v>0</v>
      </c>
      <c r="G251" s="157">
        <f t="shared" si="156"/>
        <v>0</v>
      </c>
      <c r="H251" s="157">
        <f t="shared" si="156"/>
        <v>0</v>
      </c>
      <c r="I251" s="157">
        <f t="shared" si="156"/>
        <v>0</v>
      </c>
      <c r="J251" s="157">
        <f t="shared" si="156"/>
        <v>0</v>
      </c>
      <c r="K251" s="157">
        <f t="shared" si="156"/>
        <v>0</v>
      </c>
      <c r="L251" s="157">
        <f t="shared" si="156"/>
        <v>0</v>
      </c>
      <c r="M251" s="157">
        <f t="shared" si="156"/>
        <v>0</v>
      </c>
      <c r="N251" s="157">
        <f t="shared" si="156"/>
        <v>0</v>
      </c>
      <c r="O251" s="157">
        <f t="shared" si="156"/>
        <v>0</v>
      </c>
      <c r="P251" s="157">
        <f t="shared" si="156"/>
        <v>0</v>
      </c>
      <c r="Q251" s="160">
        <f t="shared" si="151"/>
        <v>0</v>
      </c>
      <c r="R251" s="45"/>
      <c r="S251" s="89"/>
    </row>
    <row r="252" spans="1:19" ht="15">
      <c r="A252" s="12"/>
      <c r="B252" s="42"/>
      <c r="C252" s="109" t="s">
        <v>245</v>
      </c>
      <c r="D252" s="211"/>
      <c r="E252" s="150" t="s">
        <v>246</v>
      </c>
      <c r="F252" s="157">
        <f t="shared" ref="F252:P252" si="157">F241+F247+F251</f>
        <v>0</v>
      </c>
      <c r="G252" s="157">
        <f t="shared" si="157"/>
        <v>0</v>
      </c>
      <c r="H252" s="157">
        <f t="shared" si="157"/>
        <v>0</v>
      </c>
      <c r="I252" s="157">
        <f t="shared" si="157"/>
        <v>0</v>
      </c>
      <c r="J252" s="157">
        <f t="shared" si="157"/>
        <v>0</v>
      </c>
      <c r="K252" s="157">
        <f t="shared" si="157"/>
        <v>0</v>
      </c>
      <c r="L252" s="157">
        <f t="shared" si="157"/>
        <v>0</v>
      </c>
      <c r="M252" s="157">
        <f t="shared" si="157"/>
        <v>0</v>
      </c>
      <c r="N252" s="157">
        <f t="shared" si="157"/>
        <v>0</v>
      </c>
      <c r="O252" s="157">
        <f t="shared" si="157"/>
        <v>0</v>
      </c>
      <c r="P252" s="157">
        <f t="shared" si="157"/>
        <v>0</v>
      </c>
      <c r="Q252" s="160">
        <f t="shared" si="151"/>
        <v>0</v>
      </c>
      <c r="R252" s="45"/>
      <c r="S252" s="89"/>
    </row>
    <row r="253" spans="1:19">
      <c r="A253" s="12"/>
      <c r="B253" s="42"/>
      <c r="C253" s="71"/>
      <c r="D253" s="211" t="s">
        <v>247</v>
      </c>
      <c r="E253" s="150"/>
      <c r="F253" s="254"/>
      <c r="G253" s="146"/>
      <c r="H253" s="146"/>
      <c r="I253" s="146"/>
      <c r="J253" s="146"/>
      <c r="K253" s="146"/>
      <c r="L253" s="146"/>
      <c r="M253" s="146"/>
      <c r="N253" s="146"/>
      <c r="O253" s="146"/>
      <c r="P253" s="253"/>
      <c r="Q253" s="160">
        <f t="shared" si="151"/>
        <v>0</v>
      </c>
      <c r="R253" s="45"/>
      <c r="S253" s="89"/>
    </row>
    <row r="254" spans="1:19">
      <c r="A254" s="12"/>
      <c r="B254" s="42"/>
      <c r="C254" s="71"/>
      <c r="D254" s="211" t="s">
        <v>248</v>
      </c>
      <c r="E254" s="150"/>
      <c r="F254" s="146"/>
      <c r="G254" s="146"/>
      <c r="H254" s="146"/>
      <c r="I254" s="146"/>
      <c r="J254" s="146"/>
      <c r="K254" s="146"/>
      <c r="L254" s="146"/>
      <c r="M254" s="146"/>
      <c r="N254" s="146"/>
      <c r="O254" s="146"/>
      <c r="P254" s="146"/>
      <c r="Q254" s="160">
        <f t="shared" si="151"/>
        <v>0</v>
      </c>
      <c r="R254" s="45"/>
      <c r="S254" s="89"/>
    </row>
    <row r="255" spans="1:19">
      <c r="A255" s="12"/>
      <c r="B255" s="42"/>
      <c r="C255" s="71"/>
      <c r="D255" s="211" t="s">
        <v>249</v>
      </c>
      <c r="E255" s="150"/>
      <c r="F255" s="254"/>
      <c r="G255" s="146"/>
      <c r="H255" s="146"/>
      <c r="I255" s="146"/>
      <c r="J255" s="146"/>
      <c r="K255" s="146"/>
      <c r="L255" s="146"/>
      <c r="M255" s="146"/>
      <c r="N255" s="146"/>
      <c r="O255" s="146"/>
      <c r="P255" s="253"/>
      <c r="Q255" s="160">
        <f t="shared" si="151"/>
        <v>0</v>
      </c>
      <c r="R255" s="45"/>
      <c r="S255" s="89"/>
    </row>
    <row r="256" spans="1:19">
      <c r="A256" s="12"/>
      <c r="B256" s="42"/>
      <c r="C256" s="71"/>
      <c r="D256" s="211" t="s">
        <v>250</v>
      </c>
      <c r="E256" s="150"/>
      <c r="F256" s="254"/>
      <c r="G256" s="146"/>
      <c r="H256" s="146"/>
      <c r="I256" s="146"/>
      <c r="J256" s="146"/>
      <c r="K256" s="146"/>
      <c r="L256" s="146"/>
      <c r="M256" s="146"/>
      <c r="N256" s="146"/>
      <c r="O256" s="146"/>
      <c r="P256" s="253"/>
      <c r="Q256" s="160">
        <f t="shared" si="151"/>
        <v>0</v>
      </c>
      <c r="R256" s="45"/>
      <c r="S256" s="89"/>
    </row>
    <row r="257" spans="1:19">
      <c r="A257" s="12"/>
      <c r="B257" s="42"/>
      <c r="C257" s="209"/>
      <c r="D257" s="212" t="s">
        <v>251</v>
      </c>
      <c r="E257" s="151"/>
      <c r="F257" s="146"/>
      <c r="G257" s="146"/>
      <c r="H257" s="146"/>
      <c r="I257" s="146"/>
      <c r="J257" s="146"/>
      <c r="K257" s="146"/>
      <c r="L257" s="146"/>
      <c r="M257" s="146"/>
      <c r="N257" s="146"/>
      <c r="O257" s="146"/>
      <c r="P257" s="146"/>
      <c r="Q257" s="160">
        <f t="shared" si="151"/>
        <v>0</v>
      </c>
      <c r="R257" s="45"/>
      <c r="S257" s="89"/>
    </row>
    <row r="258" spans="1:19" ht="15">
      <c r="A258" s="12"/>
      <c r="B258" s="42"/>
      <c r="C258" s="77" t="s">
        <v>330</v>
      </c>
      <c r="D258" s="208"/>
      <c r="E258" s="152"/>
      <c r="F258" s="30">
        <f t="shared" ref="F258:P258" si="158">SUM(F252:F257)</f>
        <v>0</v>
      </c>
      <c r="G258" s="30">
        <f t="shared" si="158"/>
        <v>0</v>
      </c>
      <c r="H258" s="30">
        <f t="shared" si="158"/>
        <v>0</v>
      </c>
      <c r="I258" s="30">
        <f t="shared" si="158"/>
        <v>0</v>
      </c>
      <c r="J258" s="30">
        <f t="shared" si="158"/>
        <v>0</v>
      </c>
      <c r="K258" s="30">
        <f t="shared" si="158"/>
        <v>0</v>
      </c>
      <c r="L258" s="30">
        <f t="shared" si="158"/>
        <v>0</v>
      </c>
      <c r="M258" s="30">
        <f t="shared" si="158"/>
        <v>0</v>
      </c>
      <c r="N258" s="30">
        <f t="shared" si="158"/>
        <v>0</v>
      </c>
      <c r="O258" s="30">
        <f t="shared" si="158"/>
        <v>0</v>
      </c>
      <c r="P258" s="30">
        <f t="shared" si="158"/>
        <v>0</v>
      </c>
      <c r="Q258" s="161">
        <f>SUM(Q252:Q257)</f>
        <v>0</v>
      </c>
      <c r="R258" s="45"/>
      <c r="S258" s="89"/>
    </row>
    <row r="259" spans="1:19">
      <c r="A259" s="12"/>
      <c r="B259" s="42"/>
      <c r="C259" s="14"/>
      <c r="D259" s="90"/>
      <c r="E259" s="90"/>
      <c r="F259" s="90"/>
      <c r="G259" s="90"/>
      <c r="H259" s="90"/>
      <c r="I259" s="90"/>
      <c r="J259" s="90"/>
      <c r="K259" s="90"/>
      <c r="L259" s="90"/>
      <c r="M259" s="90"/>
      <c r="N259" s="90"/>
      <c r="O259" s="90"/>
      <c r="P259" s="98"/>
      <c r="Q259" s="90"/>
      <c r="R259" s="45"/>
      <c r="S259" s="89"/>
    </row>
    <row r="260" spans="1:19" ht="6.75" customHeight="1">
      <c r="A260" s="12"/>
      <c r="B260" s="50"/>
      <c r="C260" s="51"/>
      <c r="D260" s="51"/>
      <c r="E260" s="51"/>
      <c r="F260" s="51"/>
      <c r="G260" s="51"/>
      <c r="H260" s="51"/>
      <c r="I260" s="51"/>
      <c r="J260" s="51"/>
      <c r="K260" s="51"/>
      <c r="L260" s="51"/>
      <c r="M260" s="51"/>
      <c r="N260" s="51"/>
      <c r="O260" s="51"/>
      <c r="P260" s="52"/>
      <c r="Q260" s="51"/>
      <c r="R260" s="53"/>
      <c r="S260" s="89"/>
    </row>
    <row r="261" spans="1:19">
      <c r="A261" s="12"/>
      <c r="B261" s="42"/>
      <c r="C261" s="14"/>
      <c r="D261" s="14"/>
      <c r="E261" s="14"/>
      <c r="F261" s="14"/>
      <c r="G261" s="14"/>
      <c r="H261" s="14"/>
      <c r="I261" s="14"/>
      <c r="J261" s="14"/>
      <c r="K261" s="14"/>
      <c r="L261" s="14"/>
      <c r="M261" s="14"/>
      <c r="N261" s="14"/>
      <c r="O261" s="14"/>
      <c r="P261" s="16"/>
      <c r="Q261" s="14"/>
      <c r="R261" s="45"/>
      <c r="S261" s="89"/>
    </row>
    <row r="262" spans="1:19" ht="15">
      <c r="A262" s="12"/>
      <c r="B262" s="42"/>
      <c r="C262" s="77" t="s">
        <v>265</v>
      </c>
      <c r="D262" s="208"/>
      <c r="E262" s="289">
        <f>INFO!$E$44</f>
        <v>0</v>
      </c>
      <c r="F262" s="290"/>
      <c r="G262" s="289">
        <f>INFO!$G$44</f>
        <v>0</v>
      </c>
      <c r="H262" s="291"/>
      <c r="I262" s="291"/>
      <c r="J262" s="291"/>
      <c r="K262" s="291"/>
      <c r="L262" s="291"/>
      <c r="M262" s="291"/>
      <c r="N262" s="291"/>
      <c r="O262" s="291"/>
      <c r="P262" s="291"/>
      <c r="Q262" s="290"/>
      <c r="R262" s="45"/>
      <c r="S262" s="89"/>
    </row>
    <row r="263" spans="1:19" ht="15">
      <c r="A263" s="12"/>
      <c r="B263" s="42"/>
      <c r="C263" s="77" t="s">
        <v>181</v>
      </c>
      <c r="D263" s="208"/>
      <c r="E263" s="140" t="s">
        <v>182</v>
      </c>
      <c r="F263" s="141">
        <f>INFO!$F$45</f>
        <v>0</v>
      </c>
      <c r="G263" s="140" t="s">
        <v>183</v>
      </c>
      <c r="H263" s="141">
        <f>INFO!$H$45</f>
        <v>0</v>
      </c>
      <c r="I263" s="142"/>
      <c r="J263" s="143"/>
      <c r="K263" s="143"/>
      <c r="L263" s="143"/>
      <c r="M263" s="143"/>
      <c r="N263" s="143"/>
      <c r="O263" s="143"/>
      <c r="P263" s="143"/>
      <c r="Q263" s="144"/>
      <c r="R263" s="45"/>
      <c r="S263" s="89"/>
    </row>
    <row r="264" spans="1:19" ht="15">
      <c r="A264" s="12"/>
      <c r="B264" s="42"/>
      <c r="C264" s="204" t="s">
        <v>207</v>
      </c>
      <c r="D264" s="204"/>
      <c r="E264" s="195"/>
      <c r="F264" s="195"/>
      <c r="G264" s="195"/>
      <c r="H264" s="195"/>
      <c r="I264" s="195"/>
      <c r="J264" s="195"/>
      <c r="K264" s="195"/>
      <c r="L264" s="195"/>
      <c r="M264" s="195"/>
      <c r="N264" s="195"/>
      <c r="O264" s="195"/>
      <c r="P264" s="195"/>
      <c r="Q264" s="196"/>
      <c r="R264" s="45"/>
      <c r="S264" s="89"/>
    </row>
    <row r="265" spans="1:19" ht="15">
      <c r="A265" s="12"/>
      <c r="B265" s="42"/>
      <c r="C265" s="204" t="s">
        <v>254</v>
      </c>
      <c r="D265" s="204"/>
      <c r="E265" s="195"/>
      <c r="F265" s="195"/>
      <c r="G265" s="195"/>
      <c r="H265" s="195"/>
      <c r="I265" s="195"/>
      <c r="J265" s="195"/>
      <c r="K265" s="195"/>
      <c r="L265" s="195"/>
      <c r="M265" s="195"/>
      <c r="N265" s="195"/>
      <c r="O265" s="195"/>
      <c r="P265" s="195"/>
      <c r="Q265" s="196"/>
      <c r="R265" s="45"/>
      <c r="S265" s="89"/>
    </row>
    <row r="266" spans="1:19" ht="15">
      <c r="A266" s="12"/>
      <c r="B266" s="42"/>
      <c r="C266" s="14"/>
      <c r="D266" s="31"/>
      <c r="E266" s="147" t="s">
        <v>208</v>
      </c>
      <c r="F266" s="28">
        <f>F$18</f>
        <v>2018</v>
      </c>
      <c r="G266" s="28">
        <f>G$18</f>
        <v>2019</v>
      </c>
      <c r="H266" s="28">
        <f t="shared" ref="H266:Q266" si="159">H$18</f>
        <v>2020</v>
      </c>
      <c r="I266" s="28">
        <f t="shared" si="159"/>
        <v>2021</v>
      </c>
      <c r="J266" s="28">
        <f t="shared" si="159"/>
        <v>2022</v>
      </c>
      <c r="K266" s="28">
        <f t="shared" si="159"/>
        <v>2023</v>
      </c>
      <c r="L266" s="28">
        <f t="shared" si="159"/>
        <v>2024</v>
      </c>
      <c r="M266" s="28">
        <f t="shared" si="159"/>
        <v>2025</v>
      </c>
      <c r="N266" s="28">
        <f t="shared" si="159"/>
        <v>2026</v>
      </c>
      <c r="O266" s="28">
        <f t="shared" si="159"/>
        <v>2027</v>
      </c>
      <c r="P266" s="28" t="str">
        <f t="shared" si="159"/>
        <v>All &gt; 2027</v>
      </c>
      <c r="Q266" s="91" t="str">
        <f t="shared" si="159"/>
        <v>Total</v>
      </c>
      <c r="R266" s="45"/>
      <c r="S266" s="89"/>
    </row>
    <row r="267" spans="1:19">
      <c r="A267" s="12"/>
      <c r="B267" s="42"/>
      <c r="C267" s="66"/>
      <c r="D267" s="213" t="s">
        <v>209</v>
      </c>
      <c r="E267" s="148" t="s">
        <v>210</v>
      </c>
      <c r="F267" s="145"/>
      <c r="G267" s="145"/>
      <c r="H267" s="145"/>
      <c r="I267" s="145"/>
      <c r="J267" s="145"/>
      <c r="K267" s="145"/>
      <c r="L267" s="145"/>
      <c r="M267" s="145"/>
      <c r="N267" s="145"/>
      <c r="O267" s="145"/>
      <c r="P267" s="145"/>
      <c r="Q267" s="159">
        <f>SUM(F267:P267)</f>
        <v>0</v>
      </c>
      <c r="R267" s="45"/>
      <c r="S267" s="89"/>
    </row>
    <row r="268" spans="1:19">
      <c r="A268" s="12"/>
      <c r="B268" s="42"/>
      <c r="C268" s="71"/>
      <c r="D268" s="211" t="s">
        <v>212</v>
      </c>
      <c r="E268" s="149" t="s">
        <v>213</v>
      </c>
      <c r="F268" s="146"/>
      <c r="G268" s="146"/>
      <c r="H268" s="146"/>
      <c r="I268" s="146"/>
      <c r="J268" s="146"/>
      <c r="K268" s="146"/>
      <c r="L268" s="146"/>
      <c r="M268" s="146"/>
      <c r="N268" s="146"/>
      <c r="O268" s="146"/>
      <c r="P268" s="146"/>
      <c r="Q268" s="160">
        <f t="shared" ref="Q268:Q288" si="160">SUM(F268:P268)</f>
        <v>0</v>
      </c>
      <c r="R268" s="45"/>
      <c r="S268" s="89"/>
    </row>
    <row r="269" spans="1:19" ht="15">
      <c r="A269" s="12"/>
      <c r="B269" s="42"/>
      <c r="C269" s="109" t="s">
        <v>215</v>
      </c>
      <c r="D269" s="211"/>
      <c r="E269" s="149" t="s">
        <v>216</v>
      </c>
      <c r="F269" s="156">
        <f t="shared" ref="F269:P269" si="161">F267+F268</f>
        <v>0</v>
      </c>
      <c r="G269" s="156">
        <f t="shared" si="161"/>
        <v>0</v>
      </c>
      <c r="H269" s="156">
        <f t="shared" si="161"/>
        <v>0</v>
      </c>
      <c r="I269" s="156">
        <f t="shared" si="161"/>
        <v>0</v>
      </c>
      <c r="J269" s="156">
        <f t="shared" si="161"/>
        <v>0</v>
      </c>
      <c r="K269" s="156">
        <f t="shared" si="161"/>
        <v>0</v>
      </c>
      <c r="L269" s="156">
        <f t="shared" si="161"/>
        <v>0</v>
      </c>
      <c r="M269" s="156">
        <f t="shared" si="161"/>
        <v>0</v>
      </c>
      <c r="N269" s="156">
        <f t="shared" si="161"/>
        <v>0</v>
      </c>
      <c r="O269" s="156">
        <f t="shared" si="161"/>
        <v>0</v>
      </c>
      <c r="P269" s="156">
        <f t="shared" si="161"/>
        <v>0</v>
      </c>
      <c r="Q269" s="160">
        <f t="shared" si="160"/>
        <v>0</v>
      </c>
      <c r="R269" s="45"/>
      <c r="S269" s="89"/>
    </row>
    <row r="270" spans="1:19">
      <c r="A270" s="12"/>
      <c r="B270" s="42"/>
      <c r="C270" s="71"/>
      <c r="D270" s="211" t="s">
        <v>218</v>
      </c>
      <c r="E270" s="149" t="s">
        <v>219</v>
      </c>
      <c r="F270" s="254"/>
      <c r="G270" s="146"/>
      <c r="H270" s="146"/>
      <c r="I270" s="146"/>
      <c r="J270" s="146"/>
      <c r="K270" s="146"/>
      <c r="L270" s="146"/>
      <c r="M270" s="146"/>
      <c r="N270" s="146"/>
      <c r="O270" s="146"/>
      <c r="P270" s="253"/>
      <c r="Q270" s="160">
        <f t="shared" si="160"/>
        <v>0</v>
      </c>
      <c r="R270" s="45"/>
      <c r="S270" s="89"/>
    </row>
    <row r="271" spans="1:19">
      <c r="A271" s="12"/>
      <c r="B271" s="42"/>
      <c r="C271" s="71"/>
      <c r="D271" s="211" t="s">
        <v>221</v>
      </c>
      <c r="E271" s="149" t="s">
        <v>222</v>
      </c>
      <c r="F271" s="146"/>
      <c r="G271" s="146"/>
      <c r="H271" s="146"/>
      <c r="I271" s="146"/>
      <c r="J271" s="146"/>
      <c r="K271" s="146"/>
      <c r="L271" s="146"/>
      <c r="M271" s="146"/>
      <c r="N271" s="146"/>
      <c r="O271" s="146"/>
      <c r="P271" s="146"/>
      <c r="Q271" s="160">
        <f t="shared" si="160"/>
        <v>0</v>
      </c>
      <c r="R271" s="45"/>
      <c r="S271" s="89"/>
    </row>
    <row r="272" spans="1:19" ht="15">
      <c r="A272" s="12"/>
      <c r="B272" s="42"/>
      <c r="C272" s="109" t="s">
        <v>223</v>
      </c>
      <c r="D272" s="211"/>
      <c r="E272" s="150" t="s">
        <v>224</v>
      </c>
      <c r="F272" s="157">
        <f t="shared" ref="F272:P272" si="162">F269+F270+F271</f>
        <v>0</v>
      </c>
      <c r="G272" s="157">
        <f t="shared" si="162"/>
        <v>0</v>
      </c>
      <c r="H272" s="157">
        <f t="shared" si="162"/>
        <v>0</v>
      </c>
      <c r="I272" s="157">
        <f t="shared" si="162"/>
        <v>0</v>
      </c>
      <c r="J272" s="157">
        <f t="shared" si="162"/>
        <v>0</v>
      </c>
      <c r="K272" s="157">
        <f t="shared" si="162"/>
        <v>0</v>
      </c>
      <c r="L272" s="157">
        <f t="shared" si="162"/>
        <v>0</v>
      </c>
      <c r="M272" s="157">
        <f t="shared" si="162"/>
        <v>0</v>
      </c>
      <c r="N272" s="157">
        <f t="shared" si="162"/>
        <v>0</v>
      </c>
      <c r="O272" s="157">
        <f t="shared" si="162"/>
        <v>0</v>
      </c>
      <c r="P272" s="157">
        <f t="shared" si="162"/>
        <v>0</v>
      </c>
      <c r="Q272" s="160">
        <f t="shared" si="160"/>
        <v>0</v>
      </c>
      <c r="R272" s="45"/>
      <c r="S272" s="89"/>
    </row>
    <row r="273" spans="1:19">
      <c r="A273" s="12"/>
      <c r="B273" s="42"/>
      <c r="C273" s="71"/>
      <c r="D273" s="211" t="s">
        <v>225</v>
      </c>
      <c r="E273" s="149" t="s">
        <v>226</v>
      </c>
      <c r="F273" s="254"/>
      <c r="G273" s="146"/>
      <c r="H273" s="146"/>
      <c r="I273" s="146"/>
      <c r="J273" s="146"/>
      <c r="K273" s="146"/>
      <c r="L273" s="146"/>
      <c r="M273" s="146"/>
      <c r="N273" s="146"/>
      <c r="O273" s="146"/>
      <c r="P273" s="253"/>
      <c r="Q273" s="160">
        <f t="shared" si="160"/>
        <v>0</v>
      </c>
      <c r="R273" s="45"/>
      <c r="S273" s="89"/>
    </row>
    <row r="274" spans="1:19">
      <c r="A274" s="12"/>
      <c r="B274" s="42"/>
      <c r="C274" s="71"/>
      <c r="D274" s="211" t="s">
        <v>228</v>
      </c>
      <c r="E274" s="149" t="s">
        <v>229</v>
      </c>
      <c r="F274" s="146"/>
      <c r="G274" s="146"/>
      <c r="H274" s="146"/>
      <c r="I274" s="146"/>
      <c r="J274" s="146"/>
      <c r="K274" s="146"/>
      <c r="L274" s="146"/>
      <c r="M274" s="146"/>
      <c r="N274" s="146"/>
      <c r="O274" s="146"/>
      <c r="P274" s="146"/>
      <c r="Q274" s="160">
        <f t="shared" si="160"/>
        <v>0</v>
      </c>
      <c r="R274" s="45"/>
      <c r="S274" s="89"/>
    </row>
    <row r="275" spans="1:19" ht="15">
      <c r="A275" s="12"/>
      <c r="B275" s="42"/>
      <c r="C275" s="109" t="s">
        <v>230</v>
      </c>
      <c r="D275" s="211"/>
      <c r="E275" s="149" t="s">
        <v>231</v>
      </c>
      <c r="F275" s="156">
        <f t="shared" ref="F275:P275" si="163">F273+F274</f>
        <v>0</v>
      </c>
      <c r="G275" s="156">
        <f t="shared" si="163"/>
        <v>0</v>
      </c>
      <c r="H275" s="156">
        <f t="shared" si="163"/>
        <v>0</v>
      </c>
      <c r="I275" s="156">
        <f t="shared" si="163"/>
        <v>0</v>
      </c>
      <c r="J275" s="156">
        <f t="shared" si="163"/>
        <v>0</v>
      </c>
      <c r="K275" s="156">
        <f t="shared" si="163"/>
        <v>0</v>
      </c>
      <c r="L275" s="156">
        <f t="shared" si="163"/>
        <v>0</v>
      </c>
      <c r="M275" s="156">
        <f t="shared" si="163"/>
        <v>0</v>
      </c>
      <c r="N275" s="156">
        <f t="shared" si="163"/>
        <v>0</v>
      </c>
      <c r="O275" s="156">
        <f t="shared" si="163"/>
        <v>0</v>
      </c>
      <c r="P275" s="156">
        <f t="shared" si="163"/>
        <v>0</v>
      </c>
      <c r="Q275" s="160">
        <f t="shared" si="160"/>
        <v>0</v>
      </c>
      <c r="R275" s="45"/>
      <c r="S275" s="89"/>
    </row>
    <row r="276" spans="1:19">
      <c r="A276" s="12"/>
      <c r="B276" s="42"/>
      <c r="C276" s="71"/>
      <c r="D276" s="211" t="s">
        <v>232</v>
      </c>
      <c r="E276" s="149" t="s">
        <v>233</v>
      </c>
      <c r="F276" s="254"/>
      <c r="G276" s="146"/>
      <c r="H276" s="146"/>
      <c r="I276" s="146"/>
      <c r="J276" s="146"/>
      <c r="K276" s="146"/>
      <c r="L276" s="146"/>
      <c r="M276" s="146"/>
      <c r="N276" s="146"/>
      <c r="O276" s="146"/>
      <c r="P276" s="253"/>
      <c r="Q276" s="160">
        <f t="shared" si="160"/>
        <v>0</v>
      </c>
      <c r="R276" s="45"/>
      <c r="S276" s="89"/>
    </row>
    <row r="277" spans="1:19">
      <c r="A277" s="12"/>
      <c r="B277" s="42"/>
      <c r="C277" s="71"/>
      <c r="D277" s="211" t="s">
        <v>234</v>
      </c>
      <c r="E277" s="149" t="s">
        <v>235</v>
      </c>
      <c r="F277" s="146"/>
      <c r="G277" s="146"/>
      <c r="H277" s="146"/>
      <c r="I277" s="146"/>
      <c r="J277" s="146"/>
      <c r="K277" s="146"/>
      <c r="L277" s="146"/>
      <c r="M277" s="146"/>
      <c r="N277" s="146"/>
      <c r="O277" s="146"/>
      <c r="P277" s="146"/>
      <c r="Q277" s="160">
        <f t="shared" si="160"/>
        <v>0</v>
      </c>
      <c r="R277" s="45"/>
      <c r="S277" s="89"/>
    </row>
    <row r="278" spans="1:19" ht="15">
      <c r="A278" s="12"/>
      <c r="B278" s="42"/>
      <c r="C278" s="109" t="s">
        <v>236</v>
      </c>
      <c r="D278" s="211"/>
      <c r="E278" s="149" t="s">
        <v>237</v>
      </c>
      <c r="F278" s="156">
        <f t="shared" ref="F278:P278" si="164">F275+F276+F277</f>
        <v>0</v>
      </c>
      <c r="G278" s="156">
        <f t="shared" si="164"/>
        <v>0</v>
      </c>
      <c r="H278" s="156">
        <f t="shared" si="164"/>
        <v>0</v>
      </c>
      <c r="I278" s="156">
        <f t="shared" si="164"/>
        <v>0</v>
      </c>
      <c r="J278" s="156">
        <f t="shared" si="164"/>
        <v>0</v>
      </c>
      <c r="K278" s="156">
        <f t="shared" si="164"/>
        <v>0</v>
      </c>
      <c r="L278" s="156">
        <f t="shared" si="164"/>
        <v>0</v>
      </c>
      <c r="M278" s="156">
        <f t="shared" si="164"/>
        <v>0</v>
      </c>
      <c r="N278" s="156">
        <f t="shared" si="164"/>
        <v>0</v>
      </c>
      <c r="O278" s="156">
        <f t="shared" si="164"/>
        <v>0</v>
      </c>
      <c r="P278" s="156">
        <f t="shared" si="164"/>
        <v>0</v>
      </c>
      <c r="Q278" s="160">
        <f t="shared" si="160"/>
        <v>0</v>
      </c>
      <c r="R278" s="45"/>
      <c r="S278" s="89"/>
    </row>
    <row r="279" spans="1:19">
      <c r="A279" s="12"/>
      <c r="B279" s="42"/>
      <c r="C279" s="71"/>
      <c r="D279" s="211" t="s">
        <v>238</v>
      </c>
      <c r="E279" s="150" t="s">
        <v>235</v>
      </c>
      <c r="F279" s="254"/>
      <c r="G279" s="146"/>
      <c r="H279" s="146"/>
      <c r="I279" s="146"/>
      <c r="J279" s="146"/>
      <c r="K279" s="146"/>
      <c r="L279" s="146"/>
      <c r="M279" s="146"/>
      <c r="N279" s="146"/>
      <c r="O279" s="146"/>
      <c r="P279" s="253"/>
      <c r="Q279" s="160">
        <f t="shared" si="160"/>
        <v>0</v>
      </c>
      <c r="R279" s="45"/>
      <c r="S279" s="89"/>
    </row>
    <row r="280" spans="1:19">
      <c r="A280" s="12"/>
      <c r="B280" s="42"/>
      <c r="C280" s="71"/>
      <c r="D280" s="211" t="s">
        <v>239</v>
      </c>
      <c r="E280" s="150" t="s">
        <v>240</v>
      </c>
      <c r="F280" s="254"/>
      <c r="G280" s="146"/>
      <c r="H280" s="146"/>
      <c r="I280" s="146"/>
      <c r="J280" s="146"/>
      <c r="K280" s="146"/>
      <c r="L280" s="146"/>
      <c r="M280" s="146"/>
      <c r="N280" s="146"/>
      <c r="O280" s="146"/>
      <c r="P280" s="253"/>
      <c r="Q280" s="160">
        <f t="shared" si="160"/>
        <v>0</v>
      </c>
      <c r="R280" s="45"/>
      <c r="S280" s="89"/>
    </row>
    <row r="281" spans="1:19">
      <c r="A281" s="12"/>
      <c r="B281" s="42"/>
      <c r="C281" s="71"/>
      <c r="D281" s="211" t="s">
        <v>241</v>
      </c>
      <c r="E281" s="150" t="s">
        <v>242</v>
      </c>
      <c r="F281" s="146"/>
      <c r="G281" s="146"/>
      <c r="H281" s="146"/>
      <c r="I281" s="146"/>
      <c r="J281" s="146"/>
      <c r="K281" s="146"/>
      <c r="L281" s="146"/>
      <c r="M281" s="146"/>
      <c r="N281" s="146"/>
      <c r="O281" s="146"/>
      <c r="P281" s="146"/>
      <c r="Q281" s="160">
        <f t="shared" si="160"/>
        <v>0</v>
      </c>
      <c r="R281" s="45"/>
      <c r="S281" s="89"/>
    </row>
    <row r="282" spans="1:19" ht="15">
      <c r="A282" s="12"/>
      <c r="B282" s="42"/>
      <c r="C282" s="109" t="s">
        <v>243</v>
      </c>
      <c r="D282" s="211"/>
      <c r="E282" s="150" t="s">
        <v>244</v>
      </c>
      <c r="F282" s="157">
        <f t="shared" ref="F282:P282" si="165">SUM(F279:F281)</f>
        <v>0</v>
      </c>
      <c r="G282" s="157">
        <f t="shared" si="165"/>
        <v>0</v>
      </c>
      <c r="H282" s="157">
        <f t="shared" si="165"/>
        <v>0</v>
      </c>
      <c r="I282" s="157">
        <f t="shared" si="165"/>
        <v>0</v>
      </c>
      <c r="J282" s="157">
        <f t="shared" si="165"/>
        <v>0</v>
      </c>
      <c r="K282" s="157">
        <f t="shared" si="165"/>
        <v>0</v>
      </c>
      <c r="L282" s="157">
        <f t="shared" si="165"/>
        <v>0</v>
      </c>
      <c r="M282" s="157">
        <f t="shared" si="165"/>
        <v>0</v>
      </c>
      <c r="N282" s="157">
        <f t="shared" si="165"/>
        <v>0</v>
      </c>
      <c r="O282" s="157">
        <f t="shared" si="165"/>
        <v>0</v>
      </c>
      <c r="P282" s="157">
        <f t="shared" si="165"/>
        <v>0</v>
      </c>
      <c r="Q282" s="160">
        <f t="shared" si="160"/>
        <v>0</v>
      </c>
      <c r="R282" s="45"/>
      <c r="S282" s="89"/>
    </row>
    <row r="283" spans="1:19" ht="15">
      <c r="A283" s="12"/>
      <c r="B283" s="42"/>
      <c r="C283" s="109" t="s">
        <v>245</v>
      </c>
      <c r="D283" s="211"/>
      <c r="E283" s="150" t="s">
        <v>246</v>
      </c>
      <c r="F283" s="157">
        <f t="shared" ref="F283:P283" si="166">F272+F278+F282</f>
        <v>0</v>
      </c>
      <c r="G283" s="157">
        <f t="shared" si="166"/>
        <v>0</v>
      </c>
      <c r="H283" s="157">
        <f t="shared" si="166"/>
        <v>0</v>
      </c>
      <c r="I283" s="157">
        <f t="shared" si="166"/>
        <v>0</v>
      </c>
      <c r="J283" s="157">
        <f t="shared" si="166"/>
        <v>0</v>
      </c>
      <c r="K283" s="157">
        <f t="shared" si="166"/>
        <v>0</v>
      </c>
      <c r="L283" s="157">
        <f t="shared" si="166"/>
        <v>0</v>
      </c>
      <c r="M283" s="157">
        <f t="shared" si="166"/>
        <v>0</v>
      </c>
      <c r="N283" s="157">
        <f t="shared" si="166"/>
        <v>0</v>
      </c>
      <c r="O283" s="157">
        <f t="shared" si="166"/>
        <v>0</v>
      </c>
      <c r="P283" s="157">
        <f t="shared" si="166"/>
        <v>0</v>
      </c>
      <c r="Q283" s="160">
        <f t="shared" si="160"/>
        <v>0</v>
      </c>
      <c r="R283" s="45"/>
      <c r="S283" s="89"/>
    </row>
    <row r="284" spans="1:19">
      <c r="A284" s="12"/>
      <c r="B284" s="42"/>
      <c r="C284" s="71"/>
      <c r="D284" s="211" t="s">
        <v>247</v>
      </c>
      <c r="E284" s="150"/>
      <c r="F284" s="254"/>
      <c r="G284" s="146"/>
      <c r="H284" s="146"/>
      <c r="I284" s="146"/>
      <c r="J284" s="146"/>
      <c r="K284" s="146"/>
      <c r="L284" s="146"/>
      <c r="M284" s="146"/>
      <c r="N284" s="146"/>
      <c r="O284" s="146"/>
      <c r="P284" s="253"/>
      <c r="Q284" s="160">
        <f t="shared" si="160"/>
        <v>0</v>
      </c>
      <c r="R284" s="45"/>
      <c r="S284" s="89"/>
    </row>
    <row r="285" spans="1:19">
      <c r="A285" s="12"/>
      <c r="B285" s="42"/>
      <c r="C285" s="71"/>
      <c r="D285" s="211" t="s">
        <v>248</v>
      </c>
      <c r="E285" s="150"/>
      <c r="F285" s="146"/>
      <c r="G285" s="146"/>
      <c r="H285" s="146"/>
      <c r="I285" s="146"/>
      <c r="J285" s="146"/>
      <c r="K285" s="146"/>
      <c r="L285" s="146"/>
      <c r="M285" s="146"/>
      <c r="N285" s="146"/>
      <c r="O285" s="146"/>
      <c r="P285" s="146"/>
      <c r="Q285" s="160">
        <f t="shared" si="160"/>
        <v>0</v>
      </c>
      <c r="R285" s="45"/>
      <c r="S285" s="89"/>
    </row>
    <row r="286" spans="1:19">
      <c r="A286" s="12"/>
      <c r="B286" s="42"/>
      <c r="C286" s="71"/>
      <c r="D286" s="211" t="s">
        <v>249</v>
      </c>
      <c r="E286" s="150"/>
      <c r="F286" s="254"/>
      <c r="G286" s="146"/>
      <c r="H286" s="146"/>
      <c r="I286" s="146"/>
      <c r="J286" s="146"/>
      <c r="K286" s="146"/>
      <c r="L286" s="146"/>
      <c r="M286" s="146"/>
      <c r="N286" s="146"/>
      <c r="O286" s="146"/>
      <c r="P286" s="253"/>
      <c r="Q286" s="160">
        <f t="shared" si="160"/>
        <v>0</v>
      </c>
      <c r="R286" s="45"/>
      <c r="S286" s="89"/>
    </row>
    <row r="287" spans="1:19">
      <c r="A287" s="12"/>
      <c r="B287" s="42"/>
      <c r="C287" s="71"/>
      <c r="D287" s="211" t="s">
        <v>250</v>
      </c>
      <c r="E287" s="150"/>
      <c r="F287" s="254"/>
      <c r="G287" s="146"/>
      <c r="H287" s="146"/>
      <c r="I287" s="146"/>
      <c r="J287" s="146"/>
      <c r="K287" s="146"/>
      <c r="L287" s="146"/>
      <c r="M287" s="146"/>
      <c r="N287" s="146"/>
      <c r="O287" s="146"/>
      <c r="P287" s="253"/>
      <c r="Q287" s="160">
        <f t="shared" si="160"/>
        <v>0</v>
      </c>
      <c r="R287" s="45"/>
      <c r="S287" s="89"/>
    </row>
    <row r="288" spans="1:19">
      <c r="A288" s="12"/>
      <c r="B288" s="42"/>
      <c r="C288" s="209"/>
      <c r="D288" s="212" t="s">
        <v>251</v>
      </c>
      <c r="E288" s="151"/>
      <c r="F288" s="146"/>
      <c r="G288" s="146"/>
      <c r="H288" s="146"/>
      <c r="I288" s="146"/>
      <c r="J288" s="146"/>
      <c r="K288" s="146"/>
      <c r="L288" s="146"/>
      <c r="M288" s="146"/>
      <c r="N288" s="146"/>
      <c r="O288" s="146"/>
      <c r="P288" s="146"/>
      <c r="Q288" s="160">
        <f t="shared" si="160"/>
        <v>0</v>
      </c>
      <c r="R288" s="45"/>
      <c r="S288" s="89"/>
    </row>
    <row r="289" spans="1:19" ht="15">
      <c r="A289" s="12"/>
      <c r="B289" s="42"/>
      <c r="C289" s="77" t="s">
        <v>330</v>
      </c>
      <c r="D289" s="208"/>
      <c r="E289" s="152"/>
      <c r="F289" s="30">
        <f t="shared" ref="F289:P289" si="167">SUM(F283:F288)</f>
        <v>0</v>
      </c>
      <c r="G289" s="30">
        <f t="shared" si="167"/>
        <v>0</v>
      </c>
      <c r="H289" s="30">
        <f t="shared" si="167"/>
        <v>0</v>
      </c>
      <c r="I289" s="30">
        <f t="shared" si="167"/>
        <v>0</v>
      </c>
      <c r="J289" s="30">
        <f t="shared" si="167"/>
        <v>0</v>
      </c>
      <c r="K289" s="30">
        <f t="shared" si="167"/>
        <v>0</v>
      </c>
      <c r="L289" s="30">
        <f t="shared" si="167"/>
        <v>0</v>
      </c>
      <c r="M289" s="30">
        <f t="shared" si="167"/>
        <v>0</v>
      </c>
      <c r="N289" s="30">
        <f t="shared" si="167"/>
        <v>0</v>
      </c>
      <c r="O289" s="30">
        <f t="shared" si="167"/>
        <v>0</v>
      </c>
      <c r="P289" s="30">
        <f t="shared" si="167"/>
        <v>0</v>
      </c>
      <c r="Q289" s="161">
        <f>SUM(Q283:Q288)</f>
        <v>0</v>
      </c>
      <c r="R289" s="45"/>
      <c r="S289" s="89"/>
    </row>
    <row r="290" spans="1:19">
      <c r="A290" s="12"/>
      <c r="B290" s="42"/>
      <c r="C290" s="14"/>
      <c r="D290" s="90"/>
      <c r="E290" s="90"/>
      <c r="F290" s="90"/>
      <c r="G290" s="90"/>
      <c r="H290" s="90"/>
      <c r="I290" s="90"/>
      <c r="J290" s="90"/>
      <c r="K290" s="90"/>
      <c r="L290" s="90"/>
      <c r="M290" s="90"/>
      <c r="N290" s="90"/>
      <c r="O290" s="90"/>
      <c r="P290" s="98"/>
      <c r="Q290" s="90"/>
      <c r="R290" s="45"/>
      <c r="S290" s="89"/>
    </row>
    <row r="291" spans="1:19" ht="6.75" customHeight="1">
      <c r="A291" s="12"/>
      <c r="B291" s="50"/>
      <c r="C291" s="51"/>
      <c r="D291" s="51"/>
      <c r="E291" s="51"/>
      <c r="F291" s="51"/>
      <c r="G291" s="51"/>
      <c r="H291" s="51"/>
      <c r="I291" s="51"/>
      <c r="J291" s="51"/>
      <c r="K291" s="51"/>
      <c r="L291" s="51"/>
      <c r="M291" s="51"/>
      <c r="N291" s="51"/>
      <c r="O291" s="51"/>
      <c r="P291" s="52"/>
      <c r="Q291" s="51"/>
      <c r="R291" s="53"/>
      <c r="S291" s="89"/>
    </row>
    <row r="292" spans="1:19">
      <c r="A292" s="12"/>
      <c r="B292" s="42"/>
      <c r="C292" s="14"/>
      <c r="D292" s="14"/>
      <c r="E292" s="14"/>
      <c r="F292" s="14"/>
      <c r="G292" s="14"/>
      <c r="H292" s="14"/>
      <c r="I292" s="14"/>
      <c r="J292" s="14"/>
      <c r="K292" s="14"/>
      <c r="L292" s="14"/>
      <c r="M292" s="14"/>
      <c r="N292" s="14"/>
      <c r="O292" s="14"/>
      <c r="P292" s="16"/>
      <c r="Q292" s="14"/>
      <c r="R292" s="45"/>
      <c r="S292" s="89"/>
    </row>
    <row r="293" spans="1:19" ht="15">
      <c r="A293" s="12"/>
      <c r="B293" s="42"/>
      <c r="C293" s="77" t="s">
        <v>266</v>
      </c>
      <c r="D293" s="208"/>
      <c r="E293" s="289">
        <f>INFO!$E$47</f>
        <v>0</v>
      </c>
      <c r="F293" s="290"/>
      <c r="G293" s="289">
        <f>INFO!$G$47</f>
        <v>0</v>
      </c>
      <c r="H293" s="291"/>
      <c r="I293" s="291"/>
      <c r="J293" s="291"/>
      <c r="K293" s="291"/>
      <c r="L293" s="291"/>
      <c r="M293" s="291"/>
      <c r="N293" s="291"/>
      <c r="O293" s="291"/>
      <c r="P293" s="291"/>
      <c r="Q293" s="290"/>
      <c r="R293" s="45"/>
      <c r="S293" s="89"/>
    </row>
    <row r="294" spans="1:19" ht="15">
      <c r="A294" s="12"/>
      <c r="B294" s="42"/>
      <c r="C294" s="77" t="s">
        <v>181</v>
      </c>
      <c r="D294" s="208"/>
      <c r="E294" s="140" t="s">
        <v>182</v>
      </c>
      <c r="F294" s="141">
        <f>INFO!$F$48</f>
        <v>0</v>
      </c>
      <c r="G294" s="140" t="s">
        <v>183</v>
      </c>
      <c r="H294" s="141">
        <f>INFO!$H$48</f>
        <v>0</v>
      </c>
      <c r="I294" s="142"/>
      <c r="J294" s="143"/>
      <c r="K294" s="143"/>
      <c r="L294" s="143"/>
      <c r="M294" s="143"/>
      <c r="N294" s="143"/>
      <c r="O294" s="143"/>
      <c r="P294" s="143"/>
      <c r="Q294" s="144"/>
      <c r="R294" s="45"/>
      <c r="S294" s="89"/>
    </row>
    <row r="295" spans="1:19" ht="15">
      <c r="A295" s="12"/>
      <c r="B295" s="42"/>
      <c r="C295" s="204" t="s">
        <v>207</v>
      </c>
      <c r="D295" s="204"/>
      <c r="E295" s="195"/>
      <c r="F295" s="195"/>
      <c r="G295" s="195"/>
      <c r="H295" s="195"/>
      <c r="I295" s="195"/>
      <c r="J295" s="195"/>
      <c r="K295" s="195"/>
      <c r="L295" s="195"/>
      <c r="M295" s="195"/>
      <c r="N295" s="195"/>
      <c r="O295" s="195"/>
      <c r="P295" s="195"/>
      <c r="Q295" s="196"/>
      <c r="R295" s="45"/>
      <c r="S295" s="89"/>
    </row>
    <row r="296" spans="1:19" ht="15">
      <c r="A296" s="12"/>
      <c r="B296" s="42"/>
      <c r="C296" s="204" t="s">
        <v>254</v>
      </c>
      <c r="D296" s="204"/>
      <c r="E296" s="195"/>
      <c r="F296" s="195"/>
      <c r="G296" s="195"/>
      <c r="H296" s="195"/>
      <c r="I296" s="195"/>
      <c r="J296" s="195"/>
      <c r="K296" s="195"/>
      <c r="L296" s="195"/>
      <c r="M296" s="195"/>
      <c r="N296" s="195"/>
      <c r="O296" s="195"/>
      <c r="P296" s="195"/>
      <c r="Q296" s="196"/>
      <c r="R296" s="45"/>
      <c r="S296" s="89"/>
    </row>
    <row r="297" spans="1:19" ht="15">
      <c r="A297" s="12"/>
      <c r="B297" s="42"/>
      <c r="C297" s="14"/>
      <c r="D297" s="31"/>
      <c r="E297" s="147" t="s">
        <v>208</v>
      </c>
      <c r="F297" s="28">
        <f>F$18</f>
        <v>2018</v>
      </c>
      <c r="G297" s="28">
        <f>G$18</f>
        <v>2019</v>
      </c>
      <c r="H297" s="28">
        <f t="shared" ref="H297:Q297" si="168">H$18</f>
        <v>2020</v>
      </c>
      <c r="I297" s="28">
        <f t="shared" si="168"/>
        <v>2021</v>
      </c>
      <c r="J297" s="28">
        <f t="shared" si="168"/>
        <v>2022</v>
      </c>
      <c r="K297" s="28">
        <f t="shared" si="168"/>
        <v>2023</v>
      </c>
      <c r="L297" s="28">
        <f t="shared" si="168"/>
        <v>2024</v>
      </c>
      <c r="M297" s="28">
        <f t="shared" si="168"/>
        <v>2025</v>
      </c>
      <c r="N297" s="28">
        <f t="shared" si="168"/>
        <v>2026</v>
      </c>
      <c r="O297" s="28">
        <f t="shared" si="168"/>
        <v>2027</v>
      </c>
      <c r="P297" s="28" t="str">
        <f t="shared" si="168"/>
        <v>All &gt; 2027</v>
      </c>
      <c r="Q297" s="91" t="str">
        <f t="shared" si="168"/>
        <v>Total</v>
      </c>
      <c r="R297" s="45"/>
      <c r="S297" s="89"/>
    </row>
    <row r="298" spans="1:19">
      <c r="A298" s="12"/>
      <c r="B298" s="42"/>
      <c r="C298" s="66"/>
      <c r="D298" s="213" t="s">
        <v>209</v>
      </c>
      <c r="E298" s="148" t="s">
        <v>210</v>
      </c>
      <c r="F298" s="145"/>
      <c r="G298" s="145"/>
      <c r="H298" s="145"/>
      <c r="I298" s="145"/>
      <c r="J298" s="145"/>
      <c r="K298" s="145"/>
      <c r="L298" s="145"/>
      <c r="M298" s="145"/>
      <c r="N298" s="145"/>
      <c r="O298" s="145"/>
      <c r="P298" s="145"/>
      <c r="Q298" s="159">
        <f>SUM(F298:P298)</f>
        <v>0</v>
      </c>
      <c r="R298" s="45"/>
      <c r="S298" s="89"/>
    </row>
    <row r="299" spans="1:19">
      <c r="A299" s="12"/>
      <c r="B299" s="42"/>
      <c r="C299" s="71"/>
      <c r="D299" s="211" t="s">
        <v>212</v>
      </c>
      <c r="E299" s="149" t="s">
        <v>213</v>
      </c>
      <c r="F299" s="146"/>
      <c r="G299" s="146"/>
      <c r="H299" s="146"/>
      <c r="I299" s="146"/>
      <c r="J299" s="146"/>
      <c r="K299" s="146"/>
      <c r="L299" s="146"/>
      <c r="M299" s="146"/>
      <c r="N299" s="146"/>
      <c r="O299" s="146"/>
      <c r="P299" s="146"/>
      <c r="Q299" s="160">
        <f t="shared" ref="Q299:Q319" si="169">SUM(F299:P299)</f>
        <v>0</v>
      </c>
      <c r="R299" s="45"/>
      <c r="S299" s="89"/>
    </row>
    <row r="300" spans="1:19" ht="15">
      <c r="A300" s="12"/>
      <c r="B300" s="42"/>
      <c r="C300" s="109" t="s">
        <v>215</v>
      </c>
      <c r="D300" s="211"/>
      <c r="E300" s="149" t="s">
        <v>216</v>
      </c>
      <c r="F300" s="156">
        <f t="shared" ref="F300:P300" si="170">F298+F299</f>
        <v>0</v>
      </c>
      <c r="G300" s="156">
        <f t="shared" si="170"/>
        <v>0</v>
      </c>
      <c r="H300" s="156">
        <f t="shared" si="170"/>
        <v>0</v>
      </c>
      <c r="I300" s="156">
        <f t="shared" si="170"/>
        <v>0</v>
      </c>
      <c r="J300" s="156">
        <f t="shared" si="170"/>
        <v>0</v>
      </c>
      <c r="K300" s="156">
        <f t="shared" si="170"/>
        <v>0</v>
      </c>
      <c r="L300" s="156">
        <f t="shared" si="170"/>
        <v>0</v>
      </c>
      <c r="M300" s="156">
        <f t="shared" si="170"/>
        <v>0</v>
      </c>
      <c r="N300" s="156">
        <f t="shared" si="170"/>
        <v>0</v>
      </c>
      <c r="O300" s="156">
        <f t="shared" si="170"/>
        <v>0</v>
      </c>
      <c r="P300" s="156">
        <f t="shared" si="170"/>
        <v>0</v>
      </c>
      <c r="Q300" s="160">
        <f t="shared" si="169"/>
        <v>0</v>
      </c>
      <c r="R300" s="45"/>
      <c r="S300" s="89"/>
    </row>
    <row r="301" spans="1:19">
      <c r="A301" s="12"/>
      <c r="B301" s="42"/>
      <c r="C301" s="71"/>
      <c r="D301" s="211" t="s">
        <v>218</v>
      </c>
      <c r="E301" s="149" t="s">
        <v>219</v>
      </c>
      <c r="F301" s="254"/>
      <c r="G301" s="146"/>
      <c r="H301" s="146"/>
      <c r="I301" s="146"/>
      <c r="J301" s="146"/>
      <c r="K301" s="146"/>
      <c r="L301" s="146"/>
      <c r="M301" s="146"/>
      <c r="N301" s="146"/>
      <c r="O301" s="146"/>
      <c r="P301" s="253"/>
      <c r="Q301" s="160">
        <f t="shared" si="169"/>
        <v>0</v>
      </c>
      <c r="R301" s="45"/>
      <c r="S301" s="89"/>
    </row>
    <row r="302" spans="1:19">
      <c r="A302" s="12"/>
      <c r="B302" s="42"/>
      <c r="C302" s="71"/>
      <c r="D302" s="211" t="s">
        <v>221</v>
      </c>
      <c r="E302" s="149" t="s">
        <v>222</v>
      </c>
      <c r="F302" s="146"/>
      <c r="G302" s="146"/>
      <c r="H302" s="146"/>
      <c r="I302" s="146"/>
      <c r="J302" s="146"/>
      <c r="K302" s="146"/>
      <c r="L302" s="146"/>
      <c r="M302" s="146"/>
      <c r="N302" s="146"/>
      <c r="O302" s="146"/>
      <c r="P302" s="146"/>
      <c r="Q302" s="160">
        <f t="shared" si="169"/>
        <v>0</v>
      </c>
      <c r="R302" s="45"/>
      <c r="S302" s="89"/>
    </row>
    <row r="303" spans="1:19" ht="15">
      <c r="A303" s="12"/>
      <c r="B303" s="42"/>
      <c r="C303" s="109" t="s">
        <v>223</v>
      </c>
      <c r="D303" s="211"/>
      <c r="E303" s="150" t="s">
        <v>224</v>
      </c>
      <c r="F303" s="157">
        <f t="shared" ref="F303:P303" si="171">F300+F301+F302</f>
        <v>0</v>
      </c>
      <c r="G303" s="157">
        <f t="shared" si="171"/>
        <v>0</v>
      </c>
      <c r="H303" s="157">
        <f t="shared" si="171"/>
        <v>0</v>
      </c>
      <c r="I303" s="157">
        <f t="shared" si="171"/>
        <v>0</v>
      </c>
      <c r="J303" s="157">
        <f t="shared" si="171"/>
        <v>0</v>
      </c>
      <c r="K303" s="157">
        <f t="shared" si="171"/>
        <v>0</v>
      </c>
      <c r="L303" s="157">
        <f t="shared" si="171"/>
        <v>0</v>
      </c>
      <c r="M303" s="157">
        <f t="shared" si="171"/>
        <v>0</v>
      </c>
      <c r="N303" s="157">
        <f t="shared" si="171"/>
        <v>0</v>
      </c>
      <c r="O303" s="157">
        <f t="shared" si="171"/>
        <v>0</v>
      </c>
      <c r="P303" s="157">
        <f t="shared" si="171"/>
        <v>0</v>
      </c>
      <c r="Q303" s="160">
        <f t="shared" si="169"/>
        <v>0</v>
      </c>
      <c r="R303" s="45"/>
      <c r="S303" s="89"/>
    </row>
    <row r="304" spans="1:19">
      <c r="A304" s="12"/>
      <c r="B304" s="42"/>
      <c r="C304" s="71"/>
      <c r="D304" s="211" t="s">
        <v>225</v>
      </c>
      <c r="E304" s="149" t="s">
        <v>226</v>
      </c>
      <c r="F304" s="254"/>
      <c r="G304" s="146"/>
      <c r="H304" s="146"/>
      <c r="I304" s="146"/>
      <c r="J304" s="146"/>
      <c r="K304" s="146"/>
      <c r="L304" s="146"/>
      <c r="M304" s="146"/>
      <c r="N304" s="146"/>
      <c r="O304" s="146"/>
      <c r="P304" s="253"/>
      <c r="Q304" s="160">
        <f t="shared" si="169"/>
        <v>0</v>
      </c>
      <c r="R304" s="45"/>
      <c r="S304" s="89"/>
    </row>
    <row r="305" spans="1:19">
      <c r="A305" s="12"/>
      <c r="B305" s="42"/>
      <c r="C305" s="71"/>
      <c r="D305" s="211" t="s">
        <v>228</v>
      </c>
      <c r="E305" s="149" t="s">
        <v>229</v>
      </c>
      <c r="F305" s="146"/>
      <c r="G305" s="146"/>
      <c r="H305" s="146"/>
      <c r="I305" s="146"/>
      <c r="J305" s="146"/>
      <c r="K305" s="146"/>
      <c r="L305" s="146"/>
      <c r="M305" s="146"/>
      <c r="N305" s="146"/>
      <c r="O305" s="146"/>
      <c r="P305" s="146"/>
      <c r="Q305" s="160">
        <f t="shared" si="169"/>
        <v>0</v>
      </c>
      <c r="R305" s="45"/>
      <c r="S305" s="89"/>
    </row>
    <row r="306" spans="1:19" ht="15">
      <c r="A306" s="12"/>
      <c r="B306" s="42"/>
      <c r="C306" s="109" t="s">
        <v>230</v>
      </c>
      <c r="D306" s="211"/>
      <c r="E306" s="149" t="s">
        <v>231</v>
      </c>
      <c r="F306" s="156">
        <f t="shared" ref="F306:P306" si="172">F304+F305</f>
        <v>0</v>
      </c>
      <c r="G306" s="156">
        <f t="shared" si="172"/>
        <v>0</v>
      </c>
      <c r="H306" s="156">
        <f t="shared" si="172"/>
        <v>0</v>
      </c>
      <c r="I306" s="156">
        <f t="shared" si="172"/>
        <v>0</v>
      </c>
      <c r="J306" s="156">
        <f t="shared" si="172"/>
        <v>0</v>
      </c>
      <c r="K306" s="156">
        <f t="shared" si="172"/>
        <v>0</v>
      </c>
      <c r="L306" s="156">
        <f t="shared" si="172"/>
        <v>0</v>
      </c>
      <c r="M306" s="156">
        <f t="shared" si="172"/>
        <v>0</v>
      </c>
      <c r="N306" s="156">
        <f t="shared" si="172"/>
        <v>0</v>
      </c>
      <c r="O306" s="156">
        <f t="shared" si="172"/>
        <v>0</v>
      </c>
      <c r="P306" s="156">
        <f t="shared" si="172"/>
        <v>0</v>
      </c>
      <c r="Q306" s="160">
        <f t="shared" si="169"/>
        <v>0</v>
      </c>
      <c r="R306" s="45"/>
      <c r="S306" s="89"/>
    </row>
    <row r="307" spans="1:19">
      <c r="A307" s="12"/>
      <c r="B307" s="42"/>
      <c r="C307" s="71"/>
      <c r="D307" s="211" t="s">
        <v>232</v>
      </c>
      <c r="E307" s="149" t="s">
        <v>233</v>
      </c>
      <c r="F307" s="254"/>
      <c r="G307" s="146"/>
      <c r="H307" s="146"/>
      <c r="I307" s="146"/>
      <c r="J307" s="146"/>
      <c r="K307" s="146"/>
      <c r="L307" s="146"/>
      <c r="M307" s="146"/>
      <c r="N307" s="146"/>
      <c r="O307" s="146"/>
      <c r="P307" s="253"/>
      <c r="Q307" s="160">
        <f t="shared" si="169"/>
        <v>0</v>
      </c>
      <c r="R307" s="45"/>
      <c r="S307" s="89"/>
    </row>
    <row r="308" spans="1:19">
      <c r="A308" s="12"/>
      <c r="B308" s="42"/>
      <c r="C308" s="71"/>
      <c r="D308" s="211" t="s">
        <v>234</v>
      </c>
      <c r="E308" s="149" t="s">
        <v>235</v>
      </c>
      <c r="F308" s="146"/>
      <c r="G308" s="146"/>
      <c r="H308" s="146"/>
      <c r="I308" s="146"/>
      <c r="J308" s="146"/>
      <c r="K308" s="146"/>
      <c r="L308" s="146"/>
      <c r="M308" s="146"/>
      <c r="N308" s="146"/>
      <c r="O308" s="146"/>
      <c r="P308" s="146"/>
      <c r="Q308" s="160">
        <f t="shared" si="169"/>
        <v>0</v>
      </c>
      <c r="R308" s="45"/>
      <c r="S308" s="89"/>
    </row>
    <row r="309" spans="1:19" ht="15">
      <c r="A309" s="12"/>
      <c r="B309" s="42"/>
      <c r="C309" s="109" t="s">
        <v>236</v>
      </c>
      <c r="D309" s="211"/>
      <c r="E309" s="149" t="s">
        <v>237</v>
      </c>
      <c r="F309" s="156">
        <f t="shared" ref="F309:P309" si="173">F306+F307+F308</f>
        <v>0</v>
      </c>
      <c r="G309" s="156">
        <f t="shared" si="173"/>
        <v>0</v>
      </c>
      <c r="H309" s="156">
        <f t="shared" si="173"/>
        <v>0</v>
      </c>
      <c r="I309" s="156">
        <f t="shared" si="173"/>
        <v>0</v>
      </c>
      <c r="J309" s="156">
        <f t="shared" si="173"/>
        <v>0</v>
      </c>
      <c r="K309" s="156">
        <f t="shared" si="173"/>
        <v>0</v>
      </c>
      <c r="L309" s="156">
        <f t="shared" si="173"/>
        <v>0</v>
      </c>
      <c r="M309" s="156">
        <f t="shared" si="173"/>
        <v>0</v>
      </c>
      <c r="N309" s="156">
        <f t="shared" si="173"/>
        <v>0</v>
      </c>
      <c r="O309" s="156">
        <f t="shared" si="173"/>
        <v>0</v>
      </c>
      <c r="P309" s="156">
        <f t="shared" si="173"/>
        <v>0</v>
      </c>
      <c r="Q309" s="160">
        <f t="shared" si="169"/>
        <v>0</v>
      </c>
      <c r="R309" s="45"/>
      <c r="S309" s="89"/>
    </row>
    <row r="310" spans="1:19">
      <c r="A310" s="12"/>
      <c r="B310" s="42"/>
      <c r="C310" s="71"/>
      <c r="D310" s="211" t="s">
        <v>238</v>
      </c>
      <c r="E310" s="150" t="s">
        <v>235</v>
      </c>
      <c r="F310" s="254"/>
      <c r="G310" s="146"/>
      <c r="H310" s="146"/>
      <c r="I310" s="146"/>
      <c r="J310" s="146"/>
      <c r="K310" s="146"/>
      <c r="L310" s="146"/>
      <c r="M310" s="146"/>
      <c r="N310" s="146"/>
      <c r="O310" s="146"/>
      <c r="P310" s="253"/>
      <c r="Q310" s="160">
        <f t="shared" si="169"/>
        <v>0</v>
      </c>
      <c r="R310" s="45"/>
      <c r="S310" s="89"/>
    </row>
    <row r="311" spans="1:19">
      <c r="A311" s="12"/>
      <c r="B311" s="42"/>
      <c r="C311" s="71"/>
      <c r="D311" s="211" t="s">
        <v>239</v>
      </c>
      <c r="E311" s="150" t="s">
        <v>240</v>
      </c>
      <c r="F311" s="254"/>
      <c r="G311" s="146"/>
      <c r="H311" s="146"/>
      <c r="I311" s="146"/>
      <c r="J311" s="146"/>
      <c r="K311" s="146"/>
      <c r="L311" s="146"/>
      <c r="M311" s="146"/>
      <c r="N311" s="146"/>
      <c r="O311" s="146"/>
      <c r="P311" s="253"/>
      <c r="Q311" s="160">
        <f t="shared" si="169"/>
        <v>0</v>
      </c>
      <c r="R311" s="45"/>
      <c r="S311" s="89"/>
    </row>
    <row r="312" spans="1:19">
      <c r="A312" s="12"/>
      <c r="B312" s="42"/>
      <c r="C312" s="71"/>
      <c r="D312" s="211" t="s">
        <v>241</v>
      </c>
      <c r="E312" s="150" t="s">
        <v>242</v>
      </c>
      <c r="F312" s="146"/>
      <c r="G312" s="146"/>
      <c r="H312" s="146"/>
      <c r="I312" s="146"/>
      <c r="J312" s="146"/>
      <c r="K312" s="146"/>
      <c r="L312" s="146"/>
      <c r="M312" s="146"/>
      <c r="N312" s="146"/>
      <c r="O312" s="146"/>
      <c r="P312" s="146"/>
      <c r="Q312" s="160">
        <f t="shared" si="169"/>
        <v>0</v>
      </c>
      <c r="R312" s="45"/>
      <c r="S312" s="89"/>
    </row>
    <row r="313" spans="1:19" ht="15">
      <c r="A313" s="12"/>
      <c r="B313" s="42"/>
      <c r="C313" s="109" t="s">
        <v>243</v>
      </c>
      <c r="D313" s="211"/>
      <c r="E313" s="150" t="s">
        <v>244</v>
      </c>
      <c r="F313" s="157">
        <f t="shared" ref="F313:P313" si="174">SUM(F310:F312)</f>
        <v>0</v>
      </c>
      <c r="G313" s="157">
        <f t="shared" si="174"/>
        <v>0</v>
      </c>
      <c r="H313" s="157">
        <f t="shared" si="174"/>
        <v>0</v>
      </c>
      <c r="I313" s="157">
        <f t="shared" si="174"/>
        <v>0</v>
      </c>
      <c r="J313" s="157">
        <f t="shared" si="174"/>
        <v>0</v>
      </c>
      <c r="K313" s="157">
        <f t="shared" si="174"/>
        <v>0</v>
      </c>
      <c r="L313" s="157">
        <f t="shared" si="174"/>
        <v>0</v>
      </c>
      <c r="M313" s="157">
        <f t="shared" si="174"/>
        <v>0</v>
      </c>
      <c r="N313" s="157">
        <f t="shared" si="174"/>
        <v>0</v>
      </c>
      <c r="O313" s="157">
        <f t="shared" si="174"/>
        <v>0</v>
      </c>
      <c r="P313" s="157">
        <f t="shared" si="174"/>
        <v>0</v>
      </c>
      <c r="Q313" s="160">
        <f t="shared" si="169"/>
        <v>0</v>
      </c>
      <c r="R313" s="45"/>
      <c r="S313" s="89"/>
    </row>
    <row r="314" spans="1:19" ht="15">
      <c r="A314" s="12"/>
      <c r="B314" s="42"/>
      <c r="C314" s="109" t="s">
        <v>245</v>
      </c>
      <c r="D314" s="211"/>
      <c r="E314" s="150" t="s">
        <v>246</v>
      </c>
      <c r="F314" s="157">
        <f t="shared" ref="F314:P314" si="175">F303+F309+F313</f>
        <v>0</v>
      </c>
      <c r="G314" s="157">
        <f t="shared" si="175"/>
        <v>0</v>
      </c>
      <c r="H314" s="157">
        <f t="shared" si="175"/>
        <v>0</v>
      </c>
      <c r="I314" s="157">
        <f t="shared" si="175"/>
        <v>0</v>
      </c>
      <c r="J314" s="157">
        <f t="shared" si="175"/>
        <v>0</v>
      </c>
      <c r="K314" s="157">
        <f t="shared" si="175"/>
        <v>0</v>
      </c>
      <c r="L314" s="157">
        <f t="shared" si="175"/>
        <v>0</v>
      </c>
      <c r="M314" s="157">
        <f t="shared" si="175"/>
        <v>0</v>
      </c>
      <c r="N314" s="157">
        <f t="shared" si="175"/>
        <v>0</v>
      </c>
      <c r="O314" s="157">
        <f t="shared" si="175"/>
        <v>0</v>
      </c>
      <c r="P314" s="157">
        <f t="shared" si="175"/>
        <v>0</v>
      </c>
      <c r="Q314" s="160">
        <f t="shared" si="169"/>
        <v>0</v>
      </c>
      <c r="R314" s="45"/>
      <c r="S314" s="89"/>
    </row>
    <row r="315" spans="1:19">
      <c r="A315" s="12"/>
      <c r="B315" s="42"/>
      <c r="C315" s="71"/>
      <c r="D315" s="211" t="s">
        <v>247</v>
      </c>
      <c r="E315" s="150"/>
      <c r="F315" s="254"/>
      <c r="G315" s="146"/>
      <c r="H315" s="146"/>
      <c r="I315" s="146"/>
      <c r="J315" s="146"/>
      <c r="K315" s="146"/>
      <c r="L315" s="146"/>
      <c r="M315" s="146"/>
      <c r="N315" s="146"/>
      <c r="O315" s="146"/>
      <c r="P315" s="253"/>
      <c r="Q315" s="160">
        <f t="shared" si="169"/>
        <v>0</v>
      </c>
      <c r="R315" s="45"/>
      <c r="S315" s="89"/>
    </row>
    <row r="316" spans="1:19">
      <c r="A316" s="12"/>
      <c r="B316" s="42"/>
      <c r="C316" s="71"/>
      <c r="D316" s="211" t="s">
        <v>248</v>
      </c>
      <c r="E316" s="150"/>
      <c r="F316" s="146"/>
      <c r="G316" s="146"/>
      <c r="H316" s="146"/>
      <c r="I316" s="146"/>
      <c r="J316" s="146"/>
      <c r="K316" s="146"/>
      <c r="L316" s="146"/>
      <c r="M316" s="146"/>
      <c r="N316" s="146"/>
      <c r="O316" s="146"/>
      <c r="P316" s="146"/>
      <c r="Q316" s="160">
        <f t="shared" si="169"/>
        <v>0</v>
      </c>
      <c r="R316" s="45"/>
      <c r="S316" s="89"/>
    </row>
    <row r="317" spans="1:19">
      <c r="A317" s="12"/>
      <c r="B317" s="42"/>
      <c r="C317" s="71"/>
      <c r="D317" s="211" t="s">
        <v>249</v>
      </c>
      <c r="E317" s="150"/>
      <c r="F317" s="254"/>
      <c r="G317" s="146"/>
      <c r="H317" s="146"/>
      <c r="I317" s="146"/>
      <c r="J317" s="146"/>
      <c r="K317" s="146"/>
      <c r="L317" s="146"/>
      <c r="M317" s="146"/>
      <c r="N317" s="146"/>
      <c r="O317" s="146"/>
      <c r="P317" s="253"/>
      <c r="Q317" s="160">
        <f t="shared" si="169"/>
        <v>0</v>
      </c>
      <c r="R317" s="45"/>
      <c r="S317" s="89"/>
    </row>
    <row r="318" spans="1:19">
      <c r="A318" s="12"/>
      <c r="B318" s="42"/>
      <c r="C318" s="71"/>
      <c r="D318" s="211" t="s">
        <v>250</v>
      </c>
      <c r="E318" s="150"/>
      <c r="F318" s="254"/>
      <c r="G318" s="146"/>
      <c r="H318" s="146"/>
      <c r="I318" s="146"/>
      <c r="J318" s="146"/>
      <c r="K318" s="146"/>
      <c r="L318" s="146"/>
      <c r="M318" s="146"/>
      <c r="N318" s="146"/>
      <c r="O318" s="146"/>
      <c r="P318" s="253"/>
      <c r="Q318" s="160">
        <f t="shared" si="169"/>
        <v>0</v>
      </c>
      <c r="R318" s="45"/>
      <c r="S318" s="89"/>
    </row>
    <row r="319" spans="1:19">
      <c r="A319" s="12"/>
      <c r="B319" s="42"/>
      <c r="C319" s="209"/>
      <c r="D319" s="212" t="s">
        <v>251</v>
      </c>
      <c r="E319" s="151"/>
      <c r="F319" s="146"/>
      <c r="G319" s="146"/>
      <c r="H319" s="146"/>
      <c r="I319" s="146"/>
      <c r="J319" s="146"/>
      <c r="K319" s="146"/>
      <c r="L319" s="146"/>
      <c r="M319" s="146"/>
      <c r="N319" s="146"/>
      <c r="O319" s="146"/>
      <c r="P319" s="146"/>
      <c r="Q319" s="160">
        <f t="shared" si="169"/>
        <v>0</v>
      </c>
      <c r="R319" s="45"/>
      <c r="S319" s="89"/>
    </row>
    <row r="320" spans="1:19" ht="15">
      <c r="A320" s="12"/>
      <c r="B320" s="42"/>
      <c r="C320" s="77" t="s">
        <v>330</v>
      </c>
      <c r="D320" s="208"/>
      <c r="E320" s="152"/>
      <c r="F320" s="30">
        <f t="shared" ref="F320:P320" si="176">SUM(F314:F319)</f>
        <v>0</v>
      </c>
      <c r="G320" s="30">
        <f t="shared" si="176"/>
        <v>0</v>
      </c>
      <c r="H320" s="30">
        <f t="shared" si="176"/>
        <v>0</v>
      </c>
      <c r="I320" s="30">
        <f t="shared" si="176"/>
        <v>0</v>
      </c>
      <c r="J320" s="30">
        <f t="shared" si="176"/>
        <v>0</v>
      </c>
      <c r="K320" s="30">
        <f t="shared" si="176"/>
        <v>0</v>
      </c>
      <c r="L320" s="30">
        <f t="shared" si="176"/>
        <v>0</v>
      </c>
      <c r="M320" s="30">
        <f t="shared" si="176"/>
        <v>0</v>
      </c>
      <c r="N320" s="30">
        <f t="shared" si="176"/>
        <v>0</v>
      </c>
      <c r="O320" s="30">
        <f t="shared" si="176"/>
        <v>0</v>
      </c>
      <c r="P320" s="30">
        <f t="shared" si="176"/>
        <v>0</v>
      </c>
      <c r="Q320" s="161">
        <f>SUM(Q314:Q319)</f>
        <v>0</v>
      </c>
      <c r="R320" s="45"/>
      <c r="S320" s="89"/>
    </row>
    <row r="321" spans="1:28">
      <c r="A321" s="12"/>
      <c r="B321" s="42"/>
      <c r="C321" s="14"/>
      <c r="D321" s="90"/>
      <c r="E321" s="90"/>
      <c r="F321" s="90"/>
      <c r="G321" s="90"/>
      <c r="H321" s="90"/>
      <c r="I321" s="90"/>
      <c r="J321" s="90"/>
      <c r="K321" s="90"/>
      <c r="L321" s="90"/>
      <c r="M321" s="90"/>
      <c r="N321" s="90"/>
      <c r="O321" s="90"/>
      <c r="P321" s="98"/>
      <c r="Q321" s="90"/>
      <c r="R321" s="45"/>
      <c r="S321" s="89"/>
    </row>
    <row r="322" spans="1:28" ht="6.75" customHeight="1">
      <c r="A322" s="12"/>
      <c r="B322" s="50"/>
      <c r="C322" s="51"/>
      <c r="D322" s="51"/>
      <c r="E322" s="51"/>
      <c r="F322" s="51"/>
      <c r="G322" s="51"/>
      <c r="H322" s="51"/>
      <c r="I322" s="51"/>
      <c r="J322" s="51"/>
      <c r="K322" s="51"/>
      <c r="L322" s="51"/>
      <c r="M322" s="51"/>
      <c r="N322" s="51"/>
      <c r="O322" s="51"/>
      <c r="P322" s="52"/>
      <c r="Q322" s="51"/>
      <c r="R322" s="53"/>
      <c r="S322" s="89"/>
    </row>
    <row r="323" spans="1:28">
      <c r="A323" s="12"/>
      <c r="B323" s="42"/>
      <c r="C323" s="14"/>
      <c r="D323" s="14"/>
      <c r="E323" s="14"/>
      <c r="F323" s="14"/>
      <c r="G323" s="14"/>
      <c r="H323" s="14"/>
      <c r="I323" s="14"/>
      <c r="J323" s="14"/>
      <c r="K323" s="14"/>
      <c r="L323" s="14"/>
      <c r="M323" s="14"/>
      <c r="N323" s="14"/>
      <c r="O323" s="14"/>
      <c r="P323" s="16"/>
      <c r="Q323" s="14"/>
      <c r="R323" s="45"/>
      <c r="S323" s="89"/>
    </row>
    <row r="324" spans="1:28" ht="15">
      <c r="A324" s="12"/>
      <c r="B324" s="42"/>
      <c r="C324" s="77" t="s">
        <v>267</v>
      </c>
      <c r="D324" s="208"/>
      <c r="E324" s="289">
        <f>INFO!$E$50</f>
        <v>0</v>
      </c>
      <c r="F324" s="290"/>
      <c r="G324" s="289">
        <f>INFO!$G$50</f>
        <v>0</v>
      </c>
      <c r="H324" s="291"/>
      <c r="I324" s="291"/>
      <c r="J324" s="291"/>
      <c r="K324" s="291"/>
      <c r="L324" s="291"/>
      <c r="M324" s="291"/>
      <c r="N324" s="291"/>
      <c r="O324" s="291"/>
      <c r="P324" s="291"/>
      <c r="Q324" s="290"/>
      <c r="R324" s="45"/>
      <c r="S324" s="89"/>
      <c r="U324" s="55" t="s">
        <v>173</v>
      </c>
      <c r="V324" s="54" t="s">
        <v>323</v>
      </c>
      <c r="W324" s="2"/>
      <c r="X324" s="2"/>
      <c r="Y324" s="2"/>
      <c r="Z324" s="2"/>
      <c r="AA324" s="2"/>
      <c r="AB324" s="2"/>
    </row>
    <row r="325" spans="1:28" ht="15">
      <c r="A325" s="12"/>
      <c r="B325" s="42"/>
      <c r="C325" s="77" t="s">
        <v>181</v>
      </c>
      <c r="D325" s="208"/>
      <c r="E325" s="140" t="s">
        <v>182</v>
      </c>
      <c r="F325" s="141">
        <f>INFO!$F$51</f>
        <v>0</v>
      </c>
      <c r="G325" s="140" t="s">
        <v>183</v>
      </c>
      <c r="H325" s="141">
        <f>INFO!$H$51</f>
        <v>0</v>
      </c>
      <c r="I325" s="142"/>
      <c r="J325" s="143"/>
      <c r="K325" s="143"/>
      <c r="L325" s="143"/>
      <c r="M325" s="143"/>
      <c r="N325" s="143"/>
      <c r="O325" s="143"/>
      <c r="P325" s="143"/>
      <c r="Q325" s="144"/>
      <c r="R325" s="45"/>
      <c r="S325" s="89"/>
    </row>
    <row r="326" spans="1:28" ht="15">
      <c r="A326" s="12"/>
      <c r="B326" s="42"/>
      <c r="C326" s="204" t="s">
        <v>207</v>
      </c>
      <c r="D326" s="204"/>
      <c r="E326" s="195"/>
      <c r="F326" s="195"/>
      <c r="G326" s="195"/>
      <c r="H326" s="195"/>
      <c r="I326" s="195"/>
      <c r="J326" s="195"/>
      <c r="K326" s="195"/>
      <c r="L326" s="195"/>
      <c r="M326" s="195"/>
      <c r="N326" s="195"/>
      <c r="O326" s="195"/>
      <c r="P326" s="195"/>
      <c r="Q326" s="196"/>
      <c r="R326" s="45"/>
      <c r="S326" s="89"/>
    </row>
    <row r="327" spans="1:28" ht="15">
      <c r="A327" s="12"/>
      <c r="B327" s="42"/>
      <c r="C327" s="204" t="s">
        <v>254</v>
      </c>
      <c r="D327" s="204"/>
      <c r="E327" s="195"/>
      <c r="F327" s="195"/>
      <c r="G327" s="195"/>
      <c r="H327" s="195"/>
      <c r="I327" s="195"/>
      <c r="J327" s="195"/>
      <c r="K327" s="195"/>
      <c r="L327" s="195"/>
      <c r="M327" s="195"/>
      <c r="N327" s="195"/>
      <c r="O327" s="195"/>
      <c r="P327" s="195"/>
      <c r="Q327" s="196"/>
      <c r="R327" s="45"/>
      <c r="S327" s="89"/>
    </row>
    <row r="328" spans="1:28" ht="15">
      <c r="A328" s="12"/>
      <c r="B328" s="42"/>
      <c r="C328" s="14"/>
      <c r="D328" s="31"/>
      <c r="E328" s="147" t="s">
        <v>208</v>
      </c>
      <c r="F328" s="28">
        <f>F$18</f>
        <v>2018</v>
      </c>
      <c r="G328" s="28">
        <f>G$18</f>
        <v>2019</v>
      </c>
      <c r="H328" s="28">
        <f t="shared" ref="H328:Q328" si="177">H$18</f>
        <v>2020</v>
      </c>
      <c r="I328" s="28">
        <f t="shared" si="177"/>
        <v>2021</v>
      </c>
      <c r="J328" s="28">
        <f t="shared" si="177"/>
        <v>2022</v>
      </c>
      <c r="K328" s="28">
        <f t="shared" si="177"/>
        <v>2023</v>
      </c>
      <c r="L328" s="28">
        <f t="shared" si="177"/>
        <v>2024</v>
      </c>
      <c r="M328" s="28">
        <f t="shared" si="177"/>
        <v>2025</v>
      </c>
      <c r="N328" s="28">
        <f t="shared" si="177"/>
        <v>2026</v>
      </c>
      <c r="O328" s="28">
        <f t="shared" si="177"/>
        <v>2027</v>
      </c>
      <c r="P328" s="28" t="str">
        <f t="shared" si="177"/>
        <v>All &gt; 2027</v>
      </c>
      <c r="Q328" s="91" t="str">
        <f t="shared" si="177"/>
        <v>Total</v>
      </c>
      <c r="R328" s="45"/>
      <c r="S328" s="89"/>
    </row>
    <row r="329" spans="1:28">
      <c r="A329" s="12"/>
      <c r="B329" s="42"/>
      <c r="C329" s="66"/>
      <c r="D329" s="213" t="s">
        <v>209</v>
      </c>
      <c r="E329" s="148" t="s">
        <v>210</v>
      </c>
      <c r="F329" s="145"/>
      <c r="G329" s="145"/>
      <c r="H329" s="145"/>
      <c r="I329" s="145"/>
      <c r="J329" s="145"/>
      <c r="K329" s="145"/>
      <c r="L329" s="145"/>
      <c r="M329" s="145"/>
      <c r="N329" s="145"/>
      <c r="O329" s="145"/>
      <c r="P329" s="145"/>
      <c r="Q329" s="159">
        <f>SUM(F329:P329)</f>
        <v>0</v>
      </c>
      <c r="R329" s="45"/>
      <c r="S329" s="89"/>
    </row>
    <row r="330" spans="1:28">
      <c r="A330" s="12"/>
      <c r="B330" s="42"/>
      <c r="C330" s="71"/>
      <c r="D330" s="211" t="s">
        <v>212</v>
      </c>
      <c r="E330" s="149" t="s">
        <v>213</v>
      </c>
      <c r="F330" s="146"/>
      <c r="G330" s="146"/>
      <c r="H330" s="146"/>
      <c r="I330" s="146"/>
      <c r="J330" s="146"/>
      <c r="K330" s="146"/>
      <c r="L330" s="146"/>
      <c r="M330" s="146"/>
      <c r="N330" s="146"/>
      <c r="O330" s="146"/>
      <c r="P330" s="146"/>
      <c r="Q330" s="160">
        <f t="shared" ref="Q330:Q350" si="178">SUM(F330:P330)</f>
        <v>0</v>
      </c>
      <c r="R330" s="45"/>
      <c r="S330" s="89"/>
    </row>
    <row r="331" spans="1:28" ht="15">
      <c r="A331" s="12"/>
      <c r="B331" s="42"/>
      <c r="C331" s="109" t="s">
        <v>215</v>
      </c>
      <c r="D331" s="211"/>
      <c r="E331" s="149" t="s">
        <v>216</v>
      </c>
      <c r="F331" s="156">
        <f t="shared" ref="F331:P331" si="179">F329+F330</f>
        <v>0</v>
      </c>
      <c r="G331" s="156">
        <f t="shared" si="179"/>
        <v>0</v>
      </c>
      <c r="H331" s="156">
        <f t="shared" si="179"/>
        <v>0</v>
      </c>
      <c r="I331" s="156">
        <f t="shared" si="179"/>
        <v>0</v>
      </c>
      <c r="J331" s="156">
        <f t="shared" si="179"/>
        <v>0</v>
      </c>
      <c r="K331" s="156">
        <f t="shared" si="179"/>
        <v>0</v>
      </c>
      <c r="L331" s="156">
        <f t="shared" si="179"/>
        <v>0</v>
      </c>
      <c r="M331" s="156">
        <f t="shared" si="179"/>
        <v>0</v>
      </c>
      <c r="N331" s="156">
        <f t="shared" si="179"/>
        <v>0</v>
      </c>
      <c r="O331" s="156">
        <f t="shared" si="179"/>
        <v>0</v>
      </c>
      <c r="P331" s="156">
        <f t="shared" si="179"/>
        <v>0</v>
      </c>
      <c r="Q331" s="160">
        <f t="shared" si="178"/>
        <v>0</v>
      </c>
      <c r="R331" s="45"/>
      <c r="S331" s="89"/>
    </row>
    <row r="332" spans="1:28">
      <c r="A332" s="12"/>
      <c r="B332" s="42"/>
      <c r="C332" s="71"/>
      <c r="D332" s="211" t="s">
        <v>218</v>
      </c>
      <c r="E332" s="149" t="s">
        <v>219</v>
      </c>
      <c r="F332" s="254"/>
      <c r="G332" s="146"/>
      <c r="H332" s="146"/>
      <c r="I332" s="146"/>
      <c r="J332" s="146"/>
      <c r="K332" s="146"/>
      <c r="L332" s="146"/>
      <c r="M332" s="146"/>
      <c r="N332" s="146"/>
      <c r="O332" s="146"/>
      <c r="P332" s="253"/>
      <c r="Q332" s="160">
        <f t="shared" si="178"/>
        <v>0</v>
      </c>
      <c r="R332" s="45"/>
      <c r="S332" s="89"/>
    </row>
    <row r="333" spans="1:28">
      <c r="A333" s="12"/>
      <c r="B333" s="42"/>
      <c r="C333" s="71"/>
      <c r="D333" s="211" t="s">
        <v>221</v>
      </c>
      <c r="E333" s="149" t="s">
        <v>222</v>
      </c>
      <c r="F333" s="146"/>
      <c r="G333" s="146"/>
      <c r="H333" s="146"/>
      <c r="I333" s="146"/>
      <c r="J333" s="146"/>
      <c r="K333" s="146"/>
      <c r="L333" s="146"/>
      <c r="M333" s="146"/>
      <c r="N333" s="146"/>
      <c r="O333" s="146"/>
      <c r="P333" s="146"/>
      <c r="Q333" s="160">
        <f t="shared" si="178"/>
        <v>0</v>
      </c>
      <c r="R333" s="45"/>
      <c r="S333" s="89"/>
    </row>
    <row r="334" spans="1:28" ht="15">
      <c r="A334" s="12"/>
      <c r="B334" s="42"/>
      <c r="C334" s="109" t="s">
        <v>223</v>
      </c>
      <c r="D334" s="211"/>
      <c r="E334" s="150" t="s">
        <v>224</v>
      </c>
      <c r="F334" s="157">
        <f t="shared" ref="F334:P334" si="180">F331+F332+F333</f>
        <v>0</v>
      </c>
      <c r="G334" s="157">
        <f t="shared" si="180"/>
        <v>0</v>
      </c>
      <c r="H334" s="157">
        <f t="shared" si="180"/>
        <v>0</v>
      </c>
      <c r="I334" s="157">
        <f t="shared" si="180"/>
        <v>0</v>
      </c>
      <c r="J334" s="157">
        <f t="shared" si="180"/>
        <v>0</v>
      </c>
      <c r="K334" s="157">
        <f t="shared" si="180"/>
        <v>0</v>
      </c>
      <c r="L334" s="157">
        <f t="shared" si="180"/>
        <v>0</v>
      </c>
      <c r="M334" s="157">
        <f t="shared" si="180"/>
        <v>0</v>
      </c>
      <c r="N334" s="157">
        <f t="shared" si="180"/>
        <v>0</v>
      </c>
      <c r="O334" s="157">
        <f t="shared" si="180"/>
        <v>0</v>
      </c>
      <c r="P334" s="157">
        <f t="shared" si="180"/>
        <v>0</v>
      </c>
      <c r="Q334" s="160">
        <f t="shared" si="178"/>
        <v>0</v>
      </c>
      <c r="R334" s="45"/>
      <c r="S334" s="89"/>
    </row>
    <row r="335" spans="1:28">
      <c r="A335" s="12"/>
      <c r="B335" s="42"/>
      <c r="C335" s="71"/>
      <c r="D335" s="211" t="s">
        <v>225</v>
      </c>
      <c r="E335" s="149" t="s">
        <v>226</v>
      </c>
      <c r="F335" s="254"/>
      <c r="G335" s="146"/>
      <c r="H335" s="146"/>
      <c r="I335" s="146"/>
      <c r="J335" s="146"/>
      <c r="K335" s="146"/>
      <c r="L335" s="146"/>
      <c r="M335" s="146"/>
      <c r="N335" s="146"/>
      <c r="O335" s="146"/>
      <c r="P335" s="253"/>
      <c r="Q335" s="160">
        <f t="shared" si="178"/>
        <v>0</v>
      </c>
      <c r="R335" s="45"/>
      <c r="S335" s="89"/>
    </row>
    <row r="336" spans="1:28">
      <c r="A336" s="12"/>
      <c r="B336" s="42"/>
      <c r="C336" s="71"/>
      <c r="D336" s="211" t="s">
        <v>228</v>
      </c>
      <c r="E336" s="149" t="s">
        <v>229</v>
      </c>
      <c r="F336" s="146"/>
      <c r="G336" s="146"/>
      <c r="H336" s="146"/>
      <c r="I336" s="146"/>
      <c r="J336" s="146"/>
      <c r="K336" s="146"/>
      <c r="L336" s="146"/>
      <c r="M336" s="146"/>
      <c r="N336" s="146"/>
      <c r="O336" s="146"/>
      <c r="P336" s="146"/>
      <c r="Q336" s="160">
        <f t="shared" si="178"/>
        <v>0</v>
      </c>
      <c r="R336" s="45"/>
      <c r="S336" s="89"/>
    </row>
    <row r="337" spans="1:19" ht="15">
      <c r="A337" s="12"/>
      <c r="B337" s="42"/>
      <c r="C337" s="109" t="s">
        <v>230</v>
      </c>
      <c r="D337" s="211"/>
      <c r="E337" s="149" t="s">
        <v>231</v>
      </c>
      <c r="F337" s="156">
        <f t="shared" ref="F337:P337" si="181">F335+F336</f>
        <v>0</v>
      </c>
      <c r="G337" s="156">
        <f t="shared" si="181"/>
        <v>0</v>
      </c>
      <c r="H337" s="156">
        <f t="shared" si="181"/>
        <v>0</v>
      </c>
      <c r="I337" s="156">
        <f t="shared" si="181"/>
        <v>0</v>
      </c>
      <c r="J337" s="156">
        <f t="shared" si="181"/>
        <v>0</v>
      </c>
      <c r="K337" s="156">
        <f t="shared" si="181"/>
        <v>0</v>
      </c>
      <c r="L337" s="156">
        <f t="shared" si="181"/>
        <v>0</v>
      </c>
      <c r="M337" s="156">
        <f t="shared" si="181"/>
        <v>0</v>
      </c>
      <c r="N337" s="156">
        <f t="shared" si="181"/>
        <v>0</v>
      </c>
      <c r="O337" s="156">
        <f t="shared" si="181"/>
        <v>0</v>
      </c>
      <c r="P337" s="156">
        <f t="shared" si="181"/>
        <v>0</v>
      </c>
      <c r="Q337" s="160">
        <f t="shared" si="178"/>
        <v>0</v>
      </c>
      <c r="R337" s="45"/>
      <c r="S337" s="89"/>
    </row>
    <row r="338" spans="1:19">
      <c r="A338" s="12"/>
      <c r="B338" s="42"/>
      <c r="C338" s="71"/>
      <c r="D338" s="211" t="s">
        <v>232</v>
      </c>
      <c r="E338" s="149" t="s">
        <v>233</v>
      </c>
      <c r="F338" s="254"/>
      <c r="G338" s="146"/>
      <c r="H338" s="146"/>
      <c r="I338" s="146"/>
      <c r="J338" s="146"/>
      <c r="K338" s="146"/>
      <c r="L338" s="146"/>
      <c r="M338" s="146"/>
      <c r="N338" s="146"/>
      <c r="O338" s="146"/>
      <c r="P338" s="253"/>
      <c r="Q338" s="160">
        <f t="shared" si="178"/>
        <v>0</v>
      </c>
      <c r="R338" s="45"/>
      <c r="S338" s="89"/>
    </row>
    <row r="339" spans="1:19">
      <c r="A339" s="12"/>
      <c r="B339" s="42"/>
      <c r="C339" s="71"/>
      <c r="D339" s="211" t="s">
        <v>234</v>
      </c>
      <c r="E339" s="149" t="s">
        <v>235</v>
      </c>
      <c r="F339" s="146"/>
      <c r="G339" s="146"/>
      <c r="H339" s="146"/>
      <c r="I339" s="146"/>
      <c r="J339" s="146"/>
      <c r="K339" s="146"/>
      <c r="L339" s="146"/>
      <c r="M339" s="146"/>
      <c r="N339" s="146"/>
      <c r="O339" s="146"/>
      <c r="P339" s="146"/>
      <c r="Q339" s="160">
        <f t="shared" si="178"/>
        <v>0</v>
      </c>
      <c r="R339" s="45"/>
      <c r="S339" s="89"/>
    </row>
    <row r="340" spans="1:19" ht="15">
      <c r="A340" s="12"/>
      <c r="B340" s="42"/>
      <c r="C340" s="109" t="s">
        <v>236</v>
      </c>
      <c r="D340" s="211"/>
      <c r="E340" s="149" t="s">
        <v>237</v>
      </c>
      <c r="F340" s="156">
        <f t="shared" ref="F340:P340" si="182">F337+F338+F339</f>
        <v>0</v>
      </c>
      <c r="G340" s="156">
        <f t="shared" si="182"/>
        <v>0</v>
      </c>
      <c r="H340" s="156">
        <f t="shared" si="182"/>
        <v>0</v>
      </c>
      <c r="I340" s="156">
        <f t="shared" si="182"/>
        <v>0</v>
      </c>
      <c r="J340" s="156">
        <f t="shared" si="182"/>
        <v>0</v>
      </c>
      <c r="K340" s="156">
        <f t="shared" si="182"/>
        <v>0</v>
      </c>
      <c r="L340" s="156">
        <f t="shared" si="182"/>
        <v>0</v>
      </c>
      <c r="M340" s="156">
        <f t="shared" si="182"/>
        <v>0</v>
      </c>
      <c r="N340" s="156">
        <f t="shared" si="182"/>
        <v>0</v>
      </c>
      <c r="O340" s="156">
        <f t="shared" si="182"/>
        <v>0</v>
      </c>
      <c r="P340" s="156">
        <f t="shared" si="182"/>
        <v>0</v>
      </c>
      <c r="Q340" s="160">
        <f t="shared" si="178"/>
        <v>0</v>
      </c>
      <c r="R340" s="45"/>
      <c r="S340" s="89"/>
    </row>
    <row r="341" spans="1:19">
      <c r="A341" s="12"/>
      <c r="B341" s="42"/>
      <c r="C341" s="71"/>
      <c r="D341" s="211" t="s">
        <v>238</v>
      </c>
      <c r="E341" s="150" t="s">
        <v>235</v>
      </c>
      <c r="F341" s="254"/>
      <c r="G341" s="146"/>
      <c r="H341" s="146"/>
      <c r="I341" s="146"/>
      <c r="J341" s="146"/>
      <c r="K341" s="146"/>
      <c r="L341" s="146"/>
      <c r="M341" s="146"/>
      <c r="N341" s="146"/>
      <c r="O341" s="146"/>
      <c r="P341" s="253"/>
      <c r="Q341" s="160">
        <f t="shared" si="178"/>
        <v>0</v>
      </c>
      <c r="R341" s="45"/>
      <c r="S341" s="89"/>
    </row>
    <row r="342" spans="1:19">
      <c r="A342" s="12"/>
      <c r="B342" s="42"/>
      <c r="C342" s="71"/>
      <c r="D342" s="211" t="s">
        <v>239</v>
      </c>
      <c r="E342" s="150" t="s">
        <v>240</v>
      </c>
      <c r="F342" s="254"/>
      <c r="G342" s="146"/>
      <c r="H342" s="146"/>
      <c r="I342" s="146"/>
      <c r="J342" s="146"/>
      <c r="K342" s="146"/>
      <c r="L342" s="146"/>
      <c r="M342" s="146"/>
      <c r="N342" s="146"/>
      <c r="O342" s="146"/>
      <c r="P342" s="253"/>
      <c r="Q342" s="160">
        <f t="shared" si="178"/>
        <v>0</v>
      </c>
      <c r="R342" s="45"/>
      <c r="S342" s="89"/>
    </row>
    <row r="343" spans="1:19">
      <c r="A343" s="12"/>
      <c r="B343" s="42"/>
      <c r="C343" s="71"/>
      <c r="D343" s="211" t="s">
        <v>241</v>
      </c>
      <c r="E343" s="150" t="s">
        <v>242</v>
      </c>
      <c r="F343" s="146"/>
      <c r="G343" s="146"/>
      <c r="H343" s="146"/>
      <c r="I343" s="146"/>
      <c r="J343" s="146"/>
      <c r="K343" s="146"/>
      <c r="L343" s="146"/>
      <c r="M343" s="146"/>
      <c r="N343" s="146"/>
      <c r="O343" s="146"/>
      <c r="P343" s="146"/>
      <c r="Q343" s="160">
        <f t="shared" si="178"/>
        <v>0</v>
      </c>
      <c r="R343" s="45"/>
      <c r="S343" s="89"/>
    </row>
    <row r="344" spans="1:19" ht="15">
      <c r="A344" s="12"/>
      <c r="B344" s="42"/>
      <c r="C344" s="109" t="s">
        <v>243</v>
      </c>
      <c r="D344" s="211"/>
      <c r="E344" s="150" t="s">
        <v>244</v>
      </c>
      <c r="F344" s="157">
        <f t="shared" ref="F344:P344" si="183">SUM(F341:F343)</f>
        <v>0</v>
      </c>
      <c r="G344" s="157">
        <f t="shared" si="183"/>
        <v>0</v>
      </c>
      <c r="H344" s="157">
        <f t="shared" si="183"/>
        <v>0</v>
      </c>
      <c r="I344" s="157">
        <f t="shared" si="183"/>
        <v>0</v>
      </c>
      <c r="J344" s="157">
        <f t="shared" si="183"/>
        <v>0</v>
      </c>
      <c r="K344" s="157">
        <f t="shared" si="183"/>
        <v>0</v>
      </c>
      <c r="L344" s="157">
        <f t="shared" si="183"/>
        <v>0</v>
      </c>
      <c r="M344" s="157">
        <f t="shared" si="183"/>
        <v>0</v>
      </c>
      <c r="N344" s="157">
        <f t="shared" si="183"/>
        <v>0</v>
      </c>
      <c r="O344" s="157">
        <f t="shared" si="183"/>
        <v>0</v>
      </c>
      <c r="P344" s="157">
        <f t="shared" si="183"/>
        <v>0</v>
      </c>
      <c r="Q344" s="160">
        <f t="shared" si="178"/>
        <v>0</v>
      </c>
      <c r="R344" s="45"/>
      <c r="S344" s="89"/>
    </row>
    <row r="345" spans="1:19" ht="15">
      <c r="A345" s="12"/>
      <c r="B345" s="42"/>
      <c r="C345" s="109" t="s">
        <v>245</v>
      </c>
      <c r="D345" s="211"/>
      <c r="E345" s="150" t="s">
        <v>246</v>
      </c>
      <c r="F345" s="157">
        <f t="shared" ref="F345:P345" si="184">F334+F340+F344</f>
        <v>0</v>
      </c>
      <c r="G345" s="157">
        <f t="shared" si="184"/>
        <v>0</v>
      </c>
      <c r="H345" s="157">
        <f t="shared" si="184"/>
        <v>0</v>
      </c>
      <c r="I345" s="157">
        <f t="shared" si="184"/>
        <v>0</v>
      </c>
      <c r="J345" s="157">
        <f t="shared" si="184"/>
        <v>0</v>
      </c>
      <c r="K345" s="157">
        <f t="shared" si="184"/>
        <v>0</v>
      </c>
      <c r="L345" s="157">
        <f t="shared" si="184"/>
        <v>0</v>
      </c>
      <c r="M345" s="157">
        <f t="shared" si="184"/>
        <v>0</v>
      </c>
      <c r="N345" s="157">
        <f t="shared" si="184"/>
        <v>0</v>
      </c>
      <c r="O345" s="157">
        <f t="shared" si="184"/>
        <v>0</v>
      </c>
      <c r="P345" s="157">
        <f t="shared" si="184"/>
        <v>0</v>
      </c>
      <c r="Q345" s="160">
        <f t="shared" si="178"/>
        <v>0</v>
      </c>
      <c r="R345" s="45"/>
      <c r="S345" s="89"/>
    </row>
    <row r="346" spans="1:19">
      <c r="A346" s="12"/>
      <c r="B346" s="42"/>
      <c r="C346" s="71"/>
      <c r="D346" s="211" t="s">
        <v>247</v>
      </c>
      <c r="E346" s="150"/>
      <c r="F346" s="254"/>
      <c r="G346" s="146"/>
      <c r="H346" s="146"/>
      <c r="I346" s="146"/>
      <c r="J346" s="146"/>
      <c r="K346" s="146"/>
      <c r="L346" s="146"/>
      <c r="M346" s="146"/>
      <c r="N346" s="146"/>
      <c r="O346" s="146"/>
      <c r="P346" s="253"/>
      <c r="Q346" s="160">
        <f t="shared" si="178"/>
        <v>0</v>
      </c>
      <c r="R346" s="45"/>
      <c r="S346" s="89"/>
    </row>
    <row r="347" spans="1:19">
      <c r="A347" s="12"/>
      <c r="B347" s="42"/>
      <c r="C347" s="71"/>
      <c r="D347" s="211" t="s">
        <v>248</v>
      </c>
      <c r="E347" s="150"/>
      <c r="F347" s="146"/>
      <c r="G347" s="146"/>
      <c r="H347" s="146"/>
      <c r="I347" s="146"/>
      <c r="J347" s="146"/>
      <c r="K347" s="146"/>
      <c r="L347" s="146"/>
      <c r="M347" s="146"/>
      <c r="N347" s="146"/>
      <c r="O347" s="146"/>
      <c r="P347" s="146"/>
      <c r="Q347" s="160">
        <f t="shared" si="178"/>
        <v>0</v>
      </c>
      <c r="R347" s="45"/>
      <c r="S347" s="89"/>
    </row>
    <row r="348" spans="1:19">
      <c r="A348" s="12"/>
      <c r="B348" s="42"/>
      <c r="C348" s="71"/>
      <c r="D348" s="211" t="s">
        <v>249</v>
      </c>
      <c r="E348" s="150"/>
      <c r="F348" s="254"/>
      <c r="G348" s="146"/>
      <c r="H348" s="146"/>
      <c r="I348" s="146"/>
      <c r="J348" s="146"/>
      <c r="K348" s="146"/>
      <c r="L348" s="146"/>
      <c r="M348" s="146"/>
      <c r="N348" s="146"/>
      <c r="O348" s="146"/>
      <c r="P348" s="253"/>
      <c r="Q348" s="160">
        <f t="shared" si="178"/>
        <v>0</v>
      </c>
      <c r="R348" s="45"/>
      <c r="S348" s="89"/>
    </row>
    <row r="349" spans="1:19">
      <c r="A349" s="12"/>
      <c r="B349" s="42"/>
      <c r="C349" s="71"/>
      <c r="D349" s="211" t="s">
        <v>250</v>
      </c>
      <c r="E349" s="150"/>
      <c r="F349" s="254"/>
      <c r="G349" s="146"/>
      <c r="H349" s="146"/>
      <c r="I349" s="146"/>
      <c r="J349" s="146"/>
      <c r="K349" s="146"/>
      <c r="L349" s="146"/>
      <c r="M349" s="146"/>
      <c r="N349" s="146"/>
      <c r="O349" s="146"/>
      <c r="P349" s="253"/>
      <c r="Q349" s="160">
        <f t="shared" si="178"/>
        <v>0</v>
      </c>
      <c r="R349" s="45"/>
      <c r="S349" s="89"/>
    </row>
    <row r="350" spans="1:19">
      <c r="A350" s="12"/>
      <c r="B350" s="42"/>
      <c r="C350" s="209"/>
      <c r="D350" s="212" t="s">
        <v>251</v>
      </c>
      <c r="E350" s="151"/>
      <c r="F350" s="146"/>
      <c r="G350" s="146"/>
      <c r="H350" s="146"/>
      <c r="I350" s="146"/>
      <c r="J350" s="146"/>
      <c r="K350" s="146"/>
      <c r="L350" s="146"/>
      <c r="M350" s="146"/>
      <c r="N350" s="146"/>
      <c r="O350" s="146"/>
      <c r="P350" s="146"/>
      <c r="Q350" s="160">
        <f t="shared" si="178"/>
        <v>0</v>
      </c>
      <c r="R350" s="45"/>
      <c r="S350" s="89"/>
    </row>
    <row r="351" spans="1:19" ht="15">
      <c r="A351" s="12"/>
      <c r="B351" s="42"/>
      <c r="C351" s="77" t="s">
        <v>330</v>
      </c>
      <c r="D351" s="208"/>
      <c r="E351" s="152"/>
      <c r="F351" s="30">
        <f t="shared" ref="F351:P351" si="185">SUM(F345:F350)</f>
        <v>0</v>
      </c>
      <c r="G351" s="30">
        <f t="shared" si="185"/>
        <v>0</v>
      </c>
      <c r="H351" s="30">
        <f t="shared" si="185"/>
        <v>0</v>
      </c>
      <c r="I351" s="30">
        <f t="shared" si="185"/>
        <v>0</v>
      </c>
      <c r="J351" s="30">
        <f t="shared" si="185"/>
        <v>0</v>
      </c>
      <c r="K351" s="30">
        <f t="shared" si="185"/>
        <v>0</v>
      </c>
      <c r="L351" s="30">
        <f t="shared" si="185"/>
        <v>0</v>
      </c>
      <c r="M351" s="30">
        <f t="shared" si="185"/>
        <v>0</v>
      </c>
      <c r="N351" s="30">
        <f t="shared" si="185"/>
        <v>0</v>
      </c>
      <c r="O351" s="30">
        <f t="shared" si="185"/>
        <v>0</v>
      </c>
      <c r="P351" s="30">
        <f t="shared" si="185"/>
        <v>0</v>
      </c>
      <c r="Q351" s="161">
        <f>SUM(Q345:Q350)</f>
        <v>0</v>
      </c>
      <c r="R351" s="45"/>
      <c r="S351" s="89"/>
    </row>
    <row r="352" spans="1:19" ht="15" thickBot="1">
      <c r="A352" s="12"/>
      <c r="B352" s="99"/>
      <c r="C352" s="100"/>
      <c r="D352" s="100"/>
      <c r="E352" s="100"/>
      <c r="F352" s="100"/>
      <c r="G352" s="100"/>
      <c r="H352" s="100"/>
      <c r="I352" s="100"/>
      <c r="J352" s="100"/>
      <c r="K352" s="100"/>
      <c r="L352" s="100"/>
      <c r="M352" s="100"/>
      <c r="N352" s="100"/>
      <c r="O352" s="100"/>
      <c r="P352" s="100"/>
      <c r="Q352" s="100"/>
      <c r="R352" s="100"/>
      <c r="S352" s="42"/>
    </row>
    <row r="353" spans="1:19">
      <c r="A353" s="12"/>
      <c r="B353" s="12"/>
      <c r="C353" s="12"/>
      <c r="D353" s="12"/>
      <c r="E353" s="12"/>
      <c r="F353" s="12"/>
      <c r="G353" s="12"/>
      <c r="H353" s="12"/>
      <c r="I353" s="12"/>
      <c r="J353" s="12"/>
      <c r="K353" s="12"/>
      <c r="L353" s="12"/>
      <c r="M353" s="12"/>
      <c r="N353" s="12"/>
      <c r="O353" s="12"/>
      <c r="P353" s="12"/>
      <c r="Q353" s="12"/>
      <c r="R353" s="12"/>
      <c r="S353" s="89"/>
    </row>
  </sheetData>
  <sheetProtection sheet="1" objects="1" scenarios="1"/>
  <protectedRanges>
    <protectedRange sqref="F50:P51 F53:P54 F56:P57 F59:P60 F62:P64 F67:P71 F81:P82 F84:P85 F87:P88 F90:P91 F93:P95 F98:P102 F112:P113 F115:P116 F118:P119 F121:P122 F124:P126 F129:P133 F143:P144 F146:P147 F149:P150 F152:P153 F155:P157 F160:P164 F174:P175 F177:P178 F180:P181 F183:P184 F186:P188 F191:P195 F205:P206 F208:P209 F211:P212 F214:P215 F217:P219 F222:P226 F236:P237 F239:P240 F242:P243 F245:P246 F248:P250 F253:P257 F267:P268 F270:P271 F273:P274 F276:P277 F279:P281 F284:P288 F298:P299 F301:P302 F304:P305 F307:P308 F310:P312 F315:P319 F329:P330 F332:P333 F335:P336 F338:P339 F341:P343 F346:P350" name="Range1"/>
  </protectedRanges>
  <mergeCells count="20">
    <mergeCell ref="E107:F107"/>
    <mergeCell ref="G169:Q169"/>
    <mergeCell ref="E169:F169"/>
    <mergeCell ref="E45:F45"/>
    <mergeCell ref="G45:Q45"/>
    <mergeCell ref="G76:Q76"/>
    <mergeCell ref="G107:Q107"/>
    <mergeCell ref="E138:F138"/>
    <mergeCell ref="G138:Q138"/>
    <mergeCell ref="E76:F76"/>
    <mergeCell ref="E293:F293"/>
    <mergeCell ref="G293:Q293"/>
    <mergeCell ref="E324:F324"/>
    <mergeCell ref="G324:Q324"/>
    <mergeCell ref="E200:F200"/>
    <mergeCell ref="G200:Q200"/>
    <mergeCell ref="E231:F231"/>
    <mergeCell ref="G231:Q231"/>
    <mergeCell ref="E262:F262"/>
    <mergeCell ref="G262:Q262"/>
  </mergeCells>
  <printOptions horizontalCentered="1"/>
  <pageMargins left="0.25" right="0.25" top="0.75" bottom="0.75" header="0.3" footer="0.3"/>
  <pageSetup paperSize="9" scale="36" fitToHeight="0" orientation="portrait" r:id="rId1"/>
  <rowBreaks count="2" manualBreakCount="2">
    <brk id="136" max="18" man="1"/>
    <brk id="260"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36E60-17CA-4E44-BBE4-D31DD8A7D71E}">
  <sheetPr>
    <pageSetUpPr fitToPage="1"/>
  </sheetPr>
  <dimension ref="A1:AB199"/>
  <sheetViews>
    <sheetView showGridLines="0" zoomScaleNormal="100" zoomScaleSheetLayoutView="100" workbookViewId="0">
      <selection activeCell="C2" sqref="C2"/>
    </sheetView>
  </sheetViews>
  <sheetFormatPr defaultRowHeight="14.25"/>
  <cols>
    <col min="1" max="2" width="3.7109375" style="37" customWidth="1"/>
    <col min="3" max="3" width="55.140625" style="37" bestFit="1" customWidth="1"/>
    <col min="4" max="16" width="15.7109375" style="37" customWidth="1"/>
    <col min="17" max="18" width="3.7109375" style="37" customWidth="1"/>
    <col min="19" max="16384" width="9.140625" style="37"/>
  </cols>
  <sheetData>
    <row r="1" spans="1:18" ht="15" customHeight="1">
      <c r="A1" s="12"/>
      <c r="B1" s="12"/>
      <c r="C1" s="12"/>
      <c r="D1" s="12"/>
      <c r="E1" s="12"/>
      <c r="F1" s="12"/>
      <c r="G1" s="12"/>
      <c r="H1" s="12"/>
      <c r="I1" s="12"/>
      <c r="J1" s="12"/>
      <c r="K1" s="12"/>
      <c r="L1" s="12"/>
      <c r="M1" s="12"/>
      <c r="N1" s="12"/>
      <c r="O1" s="12"/>
      <c r="P1" s="12"/>
      <c r="Q1" s="12"/>
      <c r="R1" s="89"/>
    </row>
    <row r="2" spans="1:18" ht="15" customHeight="1">
      <c r="A2" s="12"/>
      <c r="B2" s="12"/>
      <c r="C2" s="12"/>
      <c r="D2" s="12"/>
      <c r="E2" s="12"/>
      <c r="F2" s="12"/>
      <c r="G2" s="12"/>
      <c r="H2" s="12"/>
      <c r="I2" s="12"/>
      <c r="J2" s="12"/>
      <c r="K2" s="12"/>
      <c r="L2" s="12"/>
      <c r="M2" s="12"/>
      <c r="N2" s="12"/>
      <c r="O2" s="12"/>
      <c r="P2" s="12"/>
      <c r="Q2" s="12"/>
      <c r="R2" s="89"/>
    </row>
    <row r="3" spans="1:18" ht="15" customHeight="1">
      <c r="A3" s="12"/>
      <c r="B3" s="12"/>
      <c r="C3" s="12"/>
      <c r="D3" s="12"/>
      <c r="E3" s="12"/>
      <c r="F3" s="12"/>
      <c r="G3" s="12"/>
      <c r="H3" s="12"/>
      <c r="I3" s="12"/>
      <c r="J3" s="12"/>
      <c r="K3" s="12"/>
      <c r="L3" s="12"/>
      <c r="M3" s="12"/>
      <c r="N3" s="12"/>
      <c r="O3" s="12"/>
      <c r="P3" s="12"/>
      <c r="Q3" s="12"/>
      <c r="R3" s="89"/>
    </row>
    <row r="4" spans="1:18" ht="15" customHeight="1">
      <c r="A4" s="12"/>
      <c r="B4" s="12"/>
      <c r="C4" s="12"/>
      <c r="D4" s="12"/>
      <c r="E4" s="12"/>
      <c r="F4" s="12"/>
      <c r="G4" s="12"/>
      <c r="H4" s="12"/>
      <c r="I4" s="12"/>
      <c r="J4" s="12"/>
      <c r="K4" s="12"/>
      <c r="L4" s="12"/>
      <c r="M4" s="12"/>
      <c r="N4" s="12"/>
      <c r="O4" s="12"/>
      <c r="P4" s="12"/>
      <c r="Q4" s="12"/>
      <c r="R4" s="89"/>
    </row>
    <row r="5" spans="1:18" ht="15" customHeight="1">
      <c r="A5" s="12"/>
      <c r="B5" s="12"/>
      <c r="C5" s="12"/>
      <c r="D5" s="12"/>
      <c r="E5" s="12"/>
      <c r="F5" s="12"/>
      <c r="G5" s="12"/>
      <c r="H5" s="12"/>
      <c r="I5" s="12"/>
      <c r="J5" s="12"/>
      <c r="K5" s="12"/>
      <c r="L5" s="12"/>
      <c r="M5" s="12"/>
      <c r="N5" s="12"/>
      <c r="O5" s="12"/>
      <c r="P5" s="12"/>
      <c r="Q5" s="12"/>
      <c r="R5" s="89"/>
    </row>
    <row r="6" spans="1:18" ht="15" customHeight="1">
      <c r="A6" s="12"/>
      <c r="B6" s="12"/>
      <c r="C6" s="12"/>
      <c r="D6" s="12"/>
      <c r="E6" s="12"/>
      <c r="F6" s="12"/>
      <c r="G6" s="12"/>
      <c r="H6" s="12"/>
      <c r="I6" s="12"/>
      <c r="J6" s="12"/>
      <c r="K6" s="12"/>
      <c r="L6" s="12"/>
      <c r="M6" s="12"/>
      <c r="N6" s="12"/>
      <c r="O6" s="12"/>
      <c r="P6" s="12"/>
      <c r="Q6" s="12"/>
      <c r="R6" s="89"/>
    </row>
    <row r="7" spans="1:18" ht="15" customHeight="1">
      <c r="A7" s="12"/>
      <c r="B7" s="12"/>
      <c r="C7" s="12"/>
      <c r="D7" s="12"/>
      <c r="E7" s="12"/>
      <c r="F7" s="12"/>
      <c r="G7" s="12"/>
      <c r="H7" s="12"/>
      <c r="I7" s="12"/>
      <c r="J7" s="12"/>
      <c r="K7" s="12"/>
      <c r="L7" s="12"/>
      <c r="M7" s="12"/>
      <c r="N7" s="12"/>
      <c r="O7" s="12"/>
      <c r="P7" s="12"/>
      <c r="Q7" s="12"/>
      <c r="R7" s="89"/>
    </row>
    <row r="8" spans="1:18" ht="15" customHeight="1">
      <c r="A8" s="12"/>
      <c r="B8" s="12"/>
      <c r="C8" s="12"/>
      <c r="D8" s="12"/>
      <c r="E8" s="12"/>
      <c r="F8" s="12"/>
      <c r="G8" s="12"/>
      <c r="H8" s="12"/>
      <c r="I8" s="12"/>
      <c r="J8" s="12"/>
      <c r="K8" s="12"/>
      <c r="L8" s="12"/>
      <c r="M8" s="12"/>
      <c r="N8" s="12"/>
      <c r="O8" s="12"/>
      <c r="P8" s="12"/>
      <c r="Q8" s="12"/>
      <c r="R8" s="89"/>
    </row>
    <row r="9" spans="1:18" ht="15" customHeight="1" thickBot="1">
      <c r="A9" s="12"/>
      <c r="B9" s="12"/>
      <c r="C9" s="12"/>
      <c r="D9" s="12"/>
      <c r="E9" s="12"/>
      <c r="F9" s="12"/>
      <c r="G9" s="12"/>
      <c r="H9" s="12"/>
      <c r="I9" s="12"/>
      <c r="J9" s="12"/>
      <c r="K9" s="12"/>
      <c r="L9" s="12"/>
      <c r="M9" s="12"/>
      <c r="N9" s="12"/>
      <c r="O9" s="12"/>
      <c r="P9" s="12"/>
      <c r="Q9" s="12"/>
      <c r="R9" s="89"/>
    </row>
    <row r="10" spans="1:18">
      <c r="A10" s="12"/>
      <c r="B10" s="39"/>
      <c r="C10" s="40"/>
      <c r="D10" s="40"/>
      <c r="E10" s="40"/>
      <c r="F10" s="40"/>
      <c r="G10" s="40"/>
      <c r="H10" s="40"/>
      <c r="I10" s="40"/>
      <c r="J10" s="40"/>
      <c r="K10" s="40"/>
      <c r="L10" s="40"/>
      <c r="M10" s="40"/>
      <c r="N10" s="40"/>
      <c r="O10" s="40"/>
      <c r="P10" s="40"/>
      <c r="Q10" s="41"/>
      <c r="R10" s="89"/>
    </row>
    <row r="11" spans="1:18" ht="15">
      <c r="A11" s="12"/>
      <c r="B11" s="42"/>
      <c r="C11" s="43" t="str">
        <f>CompName</f>
        <v>Select Company Name from List…</v>
      </c>
      <c r="D11" s="44"/>
      <c r="E11" s="44"/>
      <c r="F11" s="44"/>
      <c r="G11" s="44"/>
      <c r="H11" s="44"/>
      <c r="I11" s="44"/>
      <c r="J11" s="44"/>
      <c r="K11" s="44"/>
      <c r="L11" s="44"/>
      <c r="M11" s="44"/>
      <c r="N11" s="44"/>
      <c r="O11" s="44"/>
      <c r="P11" s="44"/>
      <c r="Q11" s="45"/>
      <c r="R11" s="89"/>
    </row>
    <row r="12" spans="1:18" ht="15">
      <c r="A12" s="12"/>
      <c r="B12" s="42"/>
      <c r="C12" s="38" t="s">
        <v>257</v>
      </c>
      <c r="D12" s="38"/>
      <c r="E12" s="38"/>
      <c r="F12" s="38"/>
      <c r="G12" s="38"/>
      <c r="H12" s="38"/>
      <c r="I12" s="38"/>
      <c r="J12" s="38"/>
      <c r="K12" s="38"/>
      <c r="L12" s="38"/>
      <c r="M12" s="38"/>
      <c r="N12" s="38"/>
      <c r="O12" s="38"/>
      <c r="P12" s="44"/>
      <c r="Q12" s="45"/>
      <c r="R12" s="89"/>
    </row>
    <row r="13" spans="1:18" ht="15">
      <c r="A13" s="12"/>
      <c r="B13" s="42"/>
      <c r="C13" s="38" t="s">
        <v>256</v>
      </c>
      <c r="D13" s="38"/>
      <c r="E13" s="38"/>
      <c r="F13" s="38"/>
      <c r="G13" s="38"/>
      <c r="H13" s="38"/>
      <c r="I13" s="38"/>
      <c r="J13" s="38"/>
      <c r="K13" s="38"/>
      <c r="L13" s="38"/>
      <c r="M13" s="38"/>
      <c r="N13" s="38"/>
      <c r="O13" s="38"/>
      <c r="P13" s="44"/>
      <c r="Q13" s="45"/>
      <c r="R13" s="89"/>
    </row>
    <row r="14" spans="1:18">
      <c r="A14" s="12"/>
      <c r="B14" s="42"/>
      <c r="C14" s="14"/>
      <c r="D14" s="46"/>
      <c r="E14" s="46"/>
      <c r="F14" s="46"/>
      <c r="G14" s="46"/>
      <c r="H14" s="46"/>
      <c r="I14" s="46"/>
      <c r="J14" s="46"/>
      <c r="K14" s="46"/>
      <c r="L14" s="46"/>
      <c r="M14" s="46"/>
      <c r="N14" s="46"/>
      <c r="O14" s="46"/>
      <c r="P14" s="47"/>
      <c r="Q14" s="45"/>
      <c r="R14" s="89"/>
    </row>
    <row r="15" spans="1:18" ht="15">
      <c r="A15" s="12"/>
      <c r="B15" s="42"/>
      <c r="C15" s="205" t="s">
        <v>169</v>
      </c>
      <c r="D15" s="206"/>
      <c r="E15" s="206"/>
      <c r="F15" s="206"/>
      <c r="G15" s="206"/>
      <c r="H15" s="206"/>
      <c r="I15" s="206"/>
      <c r="J15" s="206"/>
      <c r="K15" s="206"/>
      <c r="L15" s="206"/>
      <c r="M15" s="206"/>
      <c r="N15" s="206"/>
      <c r="O15" s="206"/>
      <c r="P15" s="207"/>
      <c r="Q15" s="45"/>
      <c r="R15" s="89"/>
    </row>
    <row r="16" spans="1:18" ht="15">
      <c r="A16" s="12"/>
      <c r="B16" s="42"/>
      <c r="C16" s="204" t="s">
        <v>206</v>
      </c>
      <c r="D16" s="195"/>
      <c r="E16" s="195"/>
      <c r="F16" s="195"/>
      <c r="G16" s="195"/>
      <c r="H16" s="195"/>
      <c r="I16" s="195"/>
      <c r="J16" s="195"/>
      <c r="K16" s="195"/>
      <c r="L16" s="195"/>
      <c r="M16" s="195"/>
      <c r="N16" s="195"/>
      <c r="O16" s="195"/>
      <c r="P16" s="196"/>
      <c r="Q16" s="45"/>
      <c r="R16" s="89"/>
    </row>
    <row r="17" spans="1:28" ht="15">
      <c r="A17" s="12"/>
      <c r="B17" s="42"/>
      <c r="C17" s="204" t="s">
        <v>254</v>
      </c>
      <c r="D17" s="195"/>
      <c r="E17" s="195"/>
      <c r="F17" s="195"/>
      <c r="G17" s="195"/>
      <c r="H17" s="195"/>
      <c r="I17" s="195"/>
      <c r="J17" s="195"/>
      <c r="K17" s="195"/>
      <c r="L17" s="195"/>
      <c r="M17" s="195"/>
      <c r="N17" s="195"/>
      <c r="O17" s="195"/>
      <c r="P17" s="196"/>
      <c r="Q17" s="45"/>
      <c r="R17" s="89"/>
    </row>
    <row r="18" spans="1:28" ht="15">
      <c r="A18" s="12"/>
      <c r="B18" s="42"/>
      <c r="C18" s="31"/>
      <c r="D18" s="147" t="s">
        <v>331</v>
      </c>
      <c r="E18" s="28">
        <v>2018</v>
      </c>
      <c r="F18" s="28">
        <f>E18+1</f>
        <v>2019</v>
      </c>
      <c r="G18" s="28">
        <f>F18+1</f>
        <v>2020</v>
      </c>
      <c r="H18" s="28">
        <f>G18+1</f>
        <v>2021</v>
      </c>
      <c r="I18" s="28">
        <f>H18+1</f>
        <v>2022</v>
      </c>
      <c r="J18" s="28">
        <f t="shared" ref="J18:N18" si="0">I18+1</f>
        <v>2023</v>
      </c>
      <c r="K18" s="28">
        <f t="shared" si="0"/>
        <v>2024</v>
      </c>
      <c r="L18" s="28">
        <f t="shared" si="0"/>
        <v>2025</v>
      </c>
      <c r="M18" s="28">
        <f t="shared" si="0"/>
        <v>2026</v>
      </c>
      <c r="N18" s="28">
        <f t="shared" si="0"/>
        <v>2027</v>
      </c>
      <c r="O18" s="112" t="s">
        <v>328</v>
      </c>
      <c r="P18" s="91" t="s">
        <v>255</v>
      </c>
      <c r="Q18" s="45"/>
      <c r="R18" s="89"/>
      <c r="T18" s="168" t="s">
        <v>332</v>
      </c>
      <c r="U18" s="37" t="s">
        <v>365</v>
      </c>
    </row>
    <row r="19" spans="1:28" ht="15">
      <c r="A19" s="12"/>
      <c r="B19" s="42"/>
      <c r="C19" s="192" t="s">
        <v>4</v>
      </c>
      <c r="D19" s="162" t="s">
        <v>5</v>
      </c>
      <c r="E19" s="158">
        <f t="shared" ref="E19:O19" si="1">E36+E53+E70+E87+E104+E121+E138+E155+E172+E189</f>
        <v>0</v>
      </c>
      <c r="F19" s="158">
        <f t="shared" si="1"/>
        <v>0</v>
      </c>
      <c r="G19" s="158">
        <f t="shared" si="1"/>
        <v>0</v>
      </c>
      <c r="H19" s="158">
        <f t="shared" si="1"/>
        <v>0</v>
      </c>
      <c r="I19" s="158">
        <f t="shared" si="1"/>
        <v>0</v>
      </c>
      <c r="J19" s="158">
        <f t="shared" si="1"/>
        <v>0</v>
      </c>
      <c r="K19" s="158">
        <f t="shared" si="1"/>
        <v>0</v>
      </c>
      <c r="L19" s="158">
        <f t="shared" si="1"/>
        <v>0</v>
      </c>
      <c r="M19" s="158">
        <f t="shared" si="1"/>
        <v>0</v>
      </c>
      <c r="N19" s="158">
        <f t="shared" si="1"/>
        <v>0</v>
      </c>
      <c r="O19" s="158">
        <f t="shared" si="1"/>
        <v>0</v>
      </c>
      <c r="P19" s="159">
        <f>SUM(E19:O19)</f>
        <v>0</v>
      </c>
      <c r="Q19" s="45"/>
      <c r="R19" s="94"/>
      <c r="T19" s="55" t="s">
        <v>173</v>
      </c>
      <c r="U19" s="54" t="s">
        <v>172</v>
      </c>
      <c r="V19" s="54"/>
      <c r="W19" s="54"/>
      <c r="X19" s="54"/>
      <c r="Y19" s="54"/>
      <c r="Z19" s="54"/>
      <c r="AA19" s="54"/>
      <c r="AB19" s="54"/>
    </row>
    <row r="20" spans="1:28">
      <c r="A20" s="12"/>
      <c r="B20" s="42"/>
      <c r="C20" s="193" t="s">
        <v>6</v>
      </c>
      <c r="D20" s="163" t="s">
        <v>5</v>
      </c>
      <c r="E20" s="156">
        <f t="shared" ref="E20:O20" si="2">E37+E54+E71+E88+E105+E122+E139+E156+E173+E190</f>
        <v>0</v>
      </c>
      <c r="F20" s="156">
        <f t="shared" si="2"/>
        <v>0</v>
      </c>
      <c r="G20" s="156">
        <f t="shared" si="2"/>
        <v>0</v>
      </c>
      <c r="H20" s="156">
        <f t="shared" si="2"/>
        <v>0</v>
      </c>
      <c r="I20" s="156">
        <f t="shared" si="2"/>
        <v>0</v>
      </c>
      <c r="J20" s="156">
        <f t="shared" si="2"/>
        <v>0</v>
      </c>
      <c r="K20" s="156">
        <f t="shared" si="2"/>
        <v>0</v>
      </c>
      <c r="L20" s="156">
        <f t="shared" si="2"/>
        <v>0</v>
      </c>
      <c r="M20" s="156">
        <f t="shared" si="2"/>
        <v>0</v>
      </c>
      <c r="N20" s="156">
        <f t="shared" si="2"/>
        <v>0</v>
      </c>
      <c r="O20" s="156">
        <f t="shared" si="2"/>
        <v>0</v>
      </c>
      <c r="P20" s="160">
        <f t="shared" ref="P20:P26" si="3">SUM(E20:O20)</f>
        <v>0</v>
      </c>
      <c r="Q20" s="45"/>
      <c r="R20" s="89"/>
    </row>
    <row r="21" spans="1:28">
      <c r="A21" s="12"/>
      <c r="B21" s="42"/>
      <c r="C21" s="193" t="s">
        <v>7</v>
      </c>
      <c r="D21" s="163" t="s">
        <v>8</v>
      </c>
      <c r="E21" s="156">
        <f t="shared" ref="E21:O21" si="4">E38+E55+E72+E89+E106+E123+E140+E157+E174+E191</f>
        <v>0</v>
      </c>
      <c r="F21" s="156">
        <f t="shared" si="4"/>
        <v>0</v>
      </c>
      <c r="G21" s="156">
        <f t="shared" si="4"/>
        <v>0</v>
      </c>
      <c r="H21" s="156">
        <f t="shared" si="4"/>
        <v>0</v>
      </c>
      <c r="I21" s="156">
        <f t="shared" si="4"/>
        <v>0</v>
      </c>
      <c r="J21" s="156">
        <f t="shared" si="4"/>
        <v>0</v>
      </c>
      <c r="K21" s="156">
        <f t="shared" si="4"/>
        <v>0</v>
      </c>
      <c r="L21" s="156">
        <f t="shared" si="4"/>
        <v>0</v>
      </c>
      <c r="M21" s="156">
        <f t="shared" si="4"/>
        <v>0</v>
      </c>
      <c r="N21" s="156">
        <f t="shared" si="4"/>
        <v>0</v>
      </c>
      <c r="O21" s="156">
        <f t="shared" si="4"/>
        <v>0</v>
      </c>
      <c r="P21" s="160">
        <f t="shared" si="3"/>
        <v>0</v>
      </c>
      <c r="Q21" s="45"/>
      <c r="R21" s="89"/>
    </row>
    <row r="22" spans="1:28">
      <c r="A22" s="12"/>
      <c r="B22" s="42"/>
      <c r="C22" s="193" t="s">
        <v>9</v>
      </c>
      <c r="D22" s="163">
        <v>20</v>
      </c>
      <c r="E22" s="156">
        <f t="shared" ref="E22:O22" si="5">E39+E56+E73+E90+E107+E124+E141+E158+E175+E192</f>
        <v>0</v>
      </c>
      <c r="F22" s="156">
        <f t="shared" si="5"/>
        <v>0</v>
      </c>
      <c r="G22" s="156">
        <f t="shared" si="5"/>
        <v>0</v>
      </c>
      <c r="H22" s="156">
        <f t="shared" si="5"/>
        <v>0</v>
      </c>
      <c r="I22" s="156">
        <f t="shared" si="5"/>
        <v>0</v>
      </c>
      <c r="J22" s="156">
        <f t="shared" si="5"/>
        <v>0</v>
      </c>
      <c r="K22" s="156">
        <f t="shared" si="5"/>
        <v>0</v>
      </c>
      <c r="L22" s="156">
        <f t="shared" si="5"/>
        <v>0</v>
      </c>
      <c r="M22" s="156">
        <f t="shared" si="5"/>
        <v>0</v>
      </c>
      <c r="N22" s="156">
        <f t="shared" si="5"/>
        <v>0</v>
      </c>
      <c r="O22" s="156">
        <f t="shared" si="5"/>
        <v>0</v>
      </c>
      <c r="P22" s="160">
        <f t="shared" si="3"/>
        <v>0</v>
      </c>
      <c r="Q22" s="45"/>
      <c r="R22" s="89"/>
    </row>
    <row r="23" spans="1:28">
      <c r="A23" s="12"/>
      <c r="B23" s="42"/>
      <c r="C23" s="193" t="s">
        <v>220</v>
      </c>
      <c r="D23" s="164">
        <v>87</v>
      </c>
      <c r="E23" s="157">
        <f t="shared" ref="E23:O23" si="6">E40+E57+E74+E91+E108+E125+E142+E159+E176+E193</f>
        <v>0</v>
      </c>
      <c r="F23" s="157">
        <f t="shared" si="6"/>
        <v>0</v>
      </c>
      <c r="G23" s="157">
        <f t="shared" si="6"/>
        <v>0</v>
      </c>
      <c r="H23" s="157">
        <f t="shared" si="6"/>
        <v>0</v>
      </c>
      <c r="I23" s="157">
        <f t="shared" si="6"/>
        <v>0</v>
      </c>
      <c r="J23" s="157">
        <f t="shared" si="6"/>
        <v>0</v>
      </c>
      <c r="K23" s="157">
        <f t="shared" si="6"/>
        <v>0</v>
      </c>
      <c r="L23" s="157">
        <f t="shared" si="6"/>
        <v>0</v>
      </c>
      <c r="M23" s="157">
        <f t="shared" si="6"/>
        <v>0</v>
      </c>
      <c r="N23" s="157">
        <f t="shared" si="6"/>
        <v>0</v>
      </c>
      <c r="O23" s="157">
        <f t="shared" si="6"/>
        <v>0</v>
      </c>
      <c r="P23" s="160">
        <f t="shared" si="3"/>
        <v>0</v>
      </c>
      <c r="Q23" s="45"/>
      <c r="R23" s="89"/>
    </row>
    <row r="24" spans="1:28">
      <c r="A24" s="12"/>
      <c r="B24" s="42"/>
      <c r="C24" s="193" t="s">
        <v>164</v>
      </c>
      <c r="D24" s="164">
        <v>87</v>
      </c>
      <c r="E24" s="157">
        <f t="shared" ref="E24:O24" si="7">E41+E58+E75+E92+E109+E126+E143+E160+E177+E194</f>
        <v>0</v>
      </c>
      <c r="F24" s="157">
        <f t="shared" si="7"/>
        <v>0</v>
      </c>
      <c r="G24" s="157">
        <f t="shared" si="7"/>
        <v>0</v>
      </c>
      <c r="H24" s="157">
        <f t="shared" si="7"/>
        <v>0</v>
      </c>
      <c r="I24" s="157">
        <f t="shared" si="7"/>
        <v>0</v>
      </c>
      <c r="J24" s="157">
        <f t="shared" si="7"/>
        <v>0</v>
      </c>
      <c r="K24" s="157">
        <f t="shared" si="7"/>
        <v>0</v>
      </c>
      <c r="L24" s="157">
        <f t="shared" si="7"/>
        <v>0</v>
      </c>
      <c r="M24" s="157">
        <f t="shared" si="7"/>
        <v>0</v>
      </c>
      <c r="N24" s="157">
        <f t="shared" si="7"/>
        <v>0</v>
      </c>
      <c r="O24" s="157">
        <f t="shared" si="7"/>
        <v>0</v>
      </c>
      <c r="P24" s="160">
        <f t="shared" si="3"/>
        <v>0</v>
      </c>
      <c r="Q24" s="45"/>
      <c r="R24" s="89"/>
    </row>
    <row r="25" spans="1:28">
      <c r="A25" s="12"/>
      <c r="B25" s="42"/>
      <c r="C25" s="193" t="s">
        <v>165</v>
      </c>
      <c r="D25" s="150"/>
      <c r="E25" s="157">
        <f t="shared" ref="E25:O25" si="8">E42+E59+E76+E93+E110+E127+E144+E161+E178+E195</f>
        <v>0</v>
      </c>
      <c r="F25" s="157">
        <f t="shared" si="8"/>
        <v>0</v>
      </c>
      <c r="G25" s="157">
        <f t="shared" si="8"/>
        <v>0</v>
      </c>
      <c r="H25" s="157">
        <f t="shared" si="8"/>
        <v>0</v>
      </c>
      <c r="I25" s="157">
        <f t="shared" si="8"/>
        <v>0</v>
      </c>
      <c r="J25" s="157">
        <f t="shared" si="8"/>
        <v>0</v>
      </c>
      <c r="K25" s="157">
        <f t="shared" si="8"/>
        <v>0</v>
      </c>
      <c r="L25" s="157">
        <f t="shared" si="8"/>
        <v>0</v>
      </c>
      <c r="M25" s="157">
        <f t="shared" si="8"/>
        <v>0</v>
      </c>
      <c r="N25" s="157">
        <f t="shared" si="8"/>
        <v>0</v>
      </c>
      <c r="O25" s="157">
        <f t="shared" si="8"/>
        <v>0</v>
      </c>
      <c r="P25" s="160">
        <f t="shared" si="3"/>
        <v>0</v>
      </c>
      <c r="Q25" s="45"/>
      <c r="R25" s="89"/>
    </row>
    <row r="26" spans="1:28">
      <c r="A26" s="12"/>
      <c r="B26" s="42"/>
      <c r="C26" s="194" t="s">
        <v>227</v>
      </c>
      <c r="D26" s="151"/>
      <c r="E26" s="157">
        <f t="shared" ref="E26:O26" si="9">E43+E60+E77+E94+E111+E128+E145+E162+E179+E196</f>
        <v>0</v>
      </c>
      <c r="F26" s="157">
        <f t="shared" si="9"/>
        <v>0</v>
      </c>
      <c r="G26" s="157">
        <f t="shared" si="9"/>
        <v>0</v>
      </c>
      <c r="H26" s="157">
        <f t="shared" si="9"/>
        <v>0</v>
      </c>
      <c r="I26" s="157">
        <f t="shared" si="9"/>
        <v>0</v>
      </c>
      <c r="J26" s="157">
        <f t="shared" si="9"/>
        <v>0</v>
      </c>
      <c r="K26" s="157">
        <f t="shared" si="9"/>
        <v>0</v>
      </c>
      <c r="L26" s="157">
        <f t="shared" si="9"/>
        <v>0</v>
      </c>
      <c r="M26" s="157">
        <f t="shared" si="9"/>
        <v>0</v>
      </c>
      <c r="N26" s="157">
        <f t="shared" si="9"/>
        <v>0</v>
      </c>
      <c r="O26" s="157">
        <f t="shared" si="9"/>
        <v>0</v>
      </c>
      <c r="P26" s="160">
        <f t="shared" si="3"/>
        <v>0</v>
      </c>
      <c r="Q26" s="45"/>
      <c r="R26" s="89"/>
    </row>
    <row r="27" spans="1:28" ht="15">
      <c r="A27" s="12"/>
      <c r="B27" s="42"/>
      <c r="C27" s="77" t="s">
        <v>330</v>
      </c>
      <c r="D27" s="152"/>
      <c r="E27" s="30">
        <f>SUM(E19:E26)</f>
        <v>0</v>
      </c>
      <c r="F27" s="30">
        <f t="shared" ref="F27:P27" si="10">SUM(F19:F26)</f>
        <v>0</v>
      </c>
      <c r="G27" s="30">
        <f t="shared" si="10"/>
        <v>0</v>
      </c>
      <c r="H27" s="30">
        <f t="shared" si="10"/>
        <v>0</v>
      </c>
      <c r="I27" s="30">
        <f t="shared" si="10"/>
        <v>0</v>
      </c>
      <c r="J27" s="30">
        <f t="shared" si="10"/>
        <v>0</v>
      </c>
      <c r="K27" s="30">
        <f t="shared" si="10"/>
        <v>0</v>
      </c>
      <c r="L27" s="30">
        <f t="shared" si="10"/>
        <v>0</v>
      </c>
      <c r="M27" s="30">
        <f t="shared" si="10"/>
        <v>0</v>
      </c>
      <c r="N27" s="30">
        <f t="shared" si="10"/>
        <v>0</v>
      </c>
      <c r="O27" s="30">
        <f t="shared" si="10"/>
        <v>0</v>
      </c>
      <c r="P27" s="161">
        <f t="shared" si="10"/>
        <v>0</v>
      </c>
      <c r="Q27" s="45"/>
      <c r="R27" s="89"/>
    </row>
    <row r="28" spans="1:28">
      <c r="A28" s="12"/>
      <c r="B28" s="96"/>
      <c r="C28" s="90"/>
      <c r="D28" s="90"/>
      <c r="E28" s="90"/>
      <c r="F28" s="90"/>
      <c r="G28" s="90"/>
      <c r="H28" s="90"/>
      <c r="I28" s="90"/>
      <c r="J28" s="90"/>
      <c r="K28" s="90"/>
      <c r="L28" s="90"/>
      <c r="M28" s="90"/>
      <c r="N28" s="90"/>
      <c r="O28" s="90"/>
      <c r="P28" s="93"/>
      <c r="Q28" s="97"/>
      <c r="R28" s="89"/>
    </row>
    <row r="29" spans="1:28" ht="6.75" customHeight="1">
      <c r="A29" s="12"/>
      <c r="B29" s="50"/>
      <c r="C29" s="51"/>
      <c r="D29" s="51"/>
      <c r="E29" s="51"/>
      <c r="F29" s="51"/>
      <c r="G29" s="51"/>
      <c r="H29" s="51"/>
      <c r="I29" s="51"/>
      <c r="J29" s="51"/>
      <c r="K29" s="51"/>
      <c r="L29" s="51"/>
      <c r="M29" s="51"/>
      <c r="N29" s="51"/>
      <c r="O29" s="51"/>
      <c r="P29" s="52"/>
      <c r="Q29" s="53"/>
      <c r="R29" s="89"/>
    </row>
    <row r="30" spans="1:28">
      <c r="A30" s="12"/>
      <c r="B30" s="42"/>
      <c r="C30" s="14"/>
      <c r="D30" s="14"/>
      <c r="E30" s="14"/>
      <c r="F30" s="14"/>
      <c r="G30" s="14"/>
      <c r="H30" s="14"/>
      <c r="I30" s="14"/>
      <c r="J30" s="14"/>
      <c r="K30" s="14"/>
      <c r="L30" s="14"/>
      <c r="M30" s="14"/>
      <c r="N30" s="14"/>
      <c r="O30" s="14"/>
      <c r="P30" s="16"/>
      <c r="Q30" s="45"/>
      <c r="R30" s="89"/>
    </row>
    <row r="31" spans="1:28" ht="15">
      <c r="A31" s="12"/>
      <c r="B31" s="42"/>
      <c r="C31" s="77" t="s">
        <v>1</v>
      </c>
      <c r="D31" s="289">
        <f>INFO!$E$23</f>
        <v>0</v>
      </c>
      <c r="E31" s="290"/>
      <c r="F31" s="289">
        <f>INFO!$G$23</f>
        <v>0</v>
      </c>
      <c r="G31" s="291"/>
      <c r="H31" s="291"/>
      <c r="I31" s="291"/>
      <c r="J31" s="291"/>
      <c r="K31" s="291"/>
      <c r="L31" s="291"/>
      <c r="M31" s="291"/>
      <c r="N31" s="291"/>
      <c r="O31" s="291"/>
      <c r="P31" s="290"/>
      <c r="Q31" s="45"/>
      <c r="R31" s="89"/>
    </row>
    <row r="32" spans="1:28" ht="15">
      <c r="A32" s="12"/>
      <c r="B32" s="42"/>
      <c r="C32" s="77" t="s">
        <v>181</v>
      </c>
      <c r="D32" s="140" t="s">
        <v>182</v>
      </c>
      <c r="E32" s="141">
        <f>INFO!$F$24</f>
        <v>0</v>
      </c>
      <c r="F32" s="140" t="s">
        <v>183</v>
      </c>
      <c r="G32" s="141">
        <f>INFO!$H$24</f>
        <v>0</v>
      </c>
      <c r="H32" s="142"/>
      <c r="I32" s="143"/>
      <c r="J32" s="143"/>
      <c r="K32" s="143"/>
      <c r="L32" s="143"/>
      <c r="M32" s="143"/>
      <c r="N32" s="143"/>
      <c r="O32" s="143"/>
      <c r="P32" s="144"/>
      <c r="Q32" s="45"/>
      <c r="R32" s="89"/>
    </row>
    <row r="33" spans="1:18" ht="15">
      <c r="A33" s="12"/>
      <c r="B33" s="42"/>
      <c r="C33" s="204" t="s">
        <v>206</v>
      </c>
      <c r="D33" s="195"/>
      <c r="E33" s="195"/>
      <c r="F33" s="195"/>
      <c r="G33" s="195"/>
      <c r="H33" s="195"/>
      <c r="I33" s="195"/>
      <c r="J33" s="195"/>
      <c r="K33" s="195"/>
      <c r="L33" s="195"/>
      <c r="M33" s="195"/>
      <c r="N33" s="195"/>
      <c r="O33" s="195"/>
      <c r="P33" s="196"/>
      <c r="Q33" s="45"/>
      <c r="R33" s="89"/>
    </row>
    <row r="34" spans="1:18" ht="15">
      <c r="A34" s="12"/>
      <c r="B34" s="42"/>
      <c r="C34" s="204" t="s">
        <v>254</v>
      </c>
      <c r="D34" s="195"/>
      <c r="E34" s="195"/>
      <c r="F34" s="195"/>
      <c r="G34" s="195"/>
      <c r="H34" s="195"/>
      <c r="I34" s="195"/>
      <c r="J34" s="195"/>
      <c r="K34" s="195"/>
      <c r="L34" s="195"/>
      <c r="M34" s="195"/>
      <c r="N34" s="195"/>
      <c r="O34" s="195"/>
      <c r="P34" s="196"/>
      <c r="Q34" s="45"/>
      <c r="R34" s="89"/>
    </row>
    <row r="35" spans="1:18" ht="15">
      <c r="A35" s="12"/>
      <c r="B35" s="42"/>
      <c r="C35" s="31"/>
      <c r="D35" s="147" t="s">
        <v>331</v>
      </c>
      <c r="E35" s="28">
        <f>E$18</f>
        <v>2018</v>
      </c>
      <c r="F35" s="28">
        <f t="shared" ref="F35:O35" si="11">F$18</f>
        <v>2019</v>
      </c>
      <c r="G35" s="28">
        <f t="shared" si="11"/>
        <v>2020</v>
      </c>
      <c r="H35" s="28">
        <f t="shared" si="11"/>
        <v>2021</v>
      </c>
      <c r="I35" s="28">
        <f t="shared" si="11"/>
        <v>2022</v>
      </c>
      <c r="J35" s="28">
        <f t="shared" si="11"/>
        <v>2023</v>
      </c>
      <c r="K35" s="28">
        <f t="shared" si="11"/>
        <v>2024</v>
      </c>
      <c r="L35" s="28">
        <f t="shared" si="11"/>
        <v>2025</v>
      </c>
      <c r="M35" s="28">
        <f t="shared" si="11"/>
        <v>2026</v>
      </c>
      <c r="N35" s="28">
        <f t="shared" si="11"/>
        <v>2027</v>
      </c>
      <c r="O35" s="28" t="str">
        <f t="shared" si="11"/>
        <v>All &gt; 2027</v>
      </c>
      <c r="P35" s="91" t="s">
        <v>255</v>
      </c>
      <c r="Q35" s="45"/>
      <c r="R35" s="89"/>
    </row>
    <row r="36" spans="1:18">
      <c r="A36" s="12"/>
      <c r="B36" s="42"/>
      <c r="C36" s="192" t="s">
        <v>4</v>
      </c>
      <c r="D36" s="162" t="s">
        <v>5</v>
      </c>
      <c r="E36" s="165"/>
      <c r="F36" s="165"/>
      <c r="G36" s="165"/>
      <c r="H36" s="165"/>
      <c r="I36" s="165"/>
      <c r="J36" s="165"/>
      <c r="K36" s="165"/>
      <c r="L36" s="165"/>
      <c r="M36" s="165"/>
      <c r="N36" s="165"/>
      <c r="O36" s="165"/>
      <c r="P36" s="159">
        <f t="shared" ref="P36:P43" si="12">SUM(E36:O36)</f>
        <v>0</v>
      </c>
      <c r="Q36" s="45"/>
      <c r="R36" s="89"/>
    </row>
    <row r="37" spans="1:18">
      <c r="A37" s="12"/>
      <c r="B37" s="42"/>
      <c r="C37" s="193" t="s">
        <v>6</v>
      </c>
      <c r="D37" s="163" t="s">
        <v>5</v>
      </c>
      <c r="E37" s="166"/>
      <c r="F37" s="166"/>
      <c r="G37" s="166"/>
      <c r="H37" s="166"/>
      <c r="I37" s="166"/>
      <c r="J37" s="166"/>
      <c r="K37" s="166"/>
      <c r="L37" s="166"/>
      <c r="M37" s="166"/>
      <c r="N37" s="166"/>
      <c r="O37" s="166"/>
      <c r="P37" s="160">
        <f t="shared" si="12"/>
        <v>0</v>
      </c>
      <c r="Q37" s="45"/>
      <c r="R37" s="89"/>
    </row>
    <row r="38" spans="1:18">
      <c r="A38" s="12"/>
      <c r="B38" s="42"/>
      <c r="C38" s="193" t="s">
        <v>7</v>
      </c>
      <c r="D38" s="163" t="s">
        <v>8</v>
      </c>
      <c r="E38" s="166"/>
      <c r="F38" s="166"/>
      <c r="G38" s="166"/>
      <c r="H38" s="166"/>
      <c r="I38" s="166"/>
      <c r="J38" s="166"/>
      <c r="K38" s="166"/>
      <c r="L38" s="166"/>
      <c r="M38" s="166"/>
      <c r="N38" s="166"/>
      <c r="O38" s="166"/>
      <c r="P38" s="160">
        <f t="shared" si="12"/>
        <v>0</v>
      </c>
      <c r="Q38" s="45"/>
      <c r="R38" s="89"/>
    </row>
    <row r="39" spans="1:18">
      <c r="A39" s="12"/>
      <c r="B39" s="42"/>
      <c r="C39" s="193" t="s">
        <v>9</v>
      </c>
      <c r="D39" s="163">
        <v>20</v>
      </c>
      <c r="E39" s="166"/>
      <c r="F39" s="166"/>
      <c r="G39" s="166"/>
      <c r="H39" s="166"/>
      <c r="I39" s="166"/>
      <c r="J39" s="166"/>
      <c r="K39" s="166"/>
      <c r="L39" s="166"/>
      <c r="M39" s="166"/>
      <c r="N39" s="166"/>
      <c r="O39" s="166"/>
      <c r="P39" s="160">
        <f t="shared" si="12"/>
        <v>0</v>
      </c>
      <c r="Q39" s="45"/>
      <c r="R39" s="89"/>
    </row>
    <row r="40" spans="1:18">
      <c r="A40" s="12"/>
      <c r="B40" s="42"/>
      <c r="C40" s="193" t="s">
        <v>220</v>
      </c>
      <c r="D40" s="164">
        <v>87</v>
      </c>
      <c r="E40" s="167"/>
      <c r="F40" s="167"/>
      <c r="G40" s="167"/>
      <c r="H40" s="167"/>
      <c r="I40" s="167"/>
      <c r="J40" s="167"/>
      <c r="K40" s="167"/>
      <c r="L40" s="167"/>
      <c r="M40" s="167"/>
      <c r="N40" s="167"/>
      <c r="O40" s="167"/>
      <c r="P40" s="160">
        <f t="shared" si="12"/>
        <v>0</v>
      </c>
      <c r="Q40" s="45"/>
      <c r="R40" s="89"/>
    </row>
    <row r="41" spans="1:18">
      <c r="A41" s="12"/>
      <c r="B41" s="42"/>
      <c r="C41" s="193" t="s">
        <v>164</v>
      </c>
      <c r="D41" s="164">
        <v>87</v>
      </c>
      <c r="E41" s="167"/>
      <c r="F41" s="167"/>
      <c r="G41" s="167"/>
      <c r="H41" s="167"/>
      <c r="I41" s="167"/>
      <c r="J41" s="167"/>
      <c r="K41" s="167"/>
      <c r="L41" s="167"/>
      <c r="M41" s="167"/>
      <c r="N41" s="167"/>
      <c r="O41" s="167"/>
      <c r="P41" s="160">
        <f t="shared" si="12"/>
        <v>0</v>
      </c>
      <c r="Q41" s="45"/>
      <c r="R41" s="89"/>
    </row>
    <row r="42" spans="1:18">
      <c r="A42" s="12"/>
      <c r="B42" s="42"/>
      <c r="C42" s="193" t="s">
        <v>165</v>
      </c>
      <c r="D42" s="150"/>
      <c r="E42" s="167"/>
      <c r="F42" s="167"/>
      <c r="G42" s="167"/>
      <c r="H42" s="167"/>
      <c r="I42" s="167"/>
      <c r="J42" s="167"/>
      <c r="K42" s="167"/>
      <c r="L42" s="167"/>
      <c r="M42" s="167"/>
      <c r="N42" s="167"/>
      <c r="O42" s="167"/>
      <c r="P42" s="160">
        <f t="shared" si="12"/>
        <v>0</v>
      </c>
      <c r="Q42" s="45"/>
      <c r="R42" s="89"/>
    </row>
    <row r="43" spans="1:18">
      <c r="A43" s="12"/>
      <c r="B43" s="42"/>
      <c r="C43" s="194" t="s">
        <v>227</v>
      </c>
      <c r="D43" s="151"/>
      <c r="E43" s="167"/>
      <c r="F43" s="167"/>
      <c r="G43" s="167"/>
      <c r="H43" s="167"/>
      <c r="I43" s="167"/>
      <c r="J43" s="167"/>
      <c r="K43" s="167"/>
      <c r="L43" s="167"/>
      <c r="M43" s="167"/>
      <c r="N43" s="167"/>
      <c r="O43" s="167"/>
      <c r="P43" s="160">
        <f t="shared" si="12"/>
        <v>0</v>
      </c>
      <c r="Q43" s="45"/>
      <c r="R43" s="89"/>
    </row>
    <row r="44" spans="1:18" ht="15">
      <c r="A44" s="12"/>
      <c r="B44" s="42"/>
      <c r="C44" s="77" t="s">
        <v>330</v>
      </c>
      <c r="D44" s="152"/>
      <c r="E44" s="30">
        <f>SUM(E36:E43)</f>
        <v>0</v>
      </c>
      <c r="F44" s="30">
        <f t="shared" ref="F44" si="13">SUM(F36:F43)</f>
        <v>0</v>
      </c>
      <c r="G44" s="30">
        <f t="shared" ref="G44" si="14">SUM(G36:G43)</f>
        <v>0</v>
      </c>
      <c r="H44" s="30">
        <f t="shared" ref="H44" si="15">SUM(H36:H43)</f>
        <v>0</v>
      </c>
      <c r="I44" s="30">
        <f t="shared" ref="I44" si="16">SUM(I36:I43)</f>
        <v>0</v>
      </c>
      <c r="J44" s="30">
        <f t="shared" ref="J44" si="17">SUM(J36:J43)</f>
        <v>0</v>
      </c>
      <c r="K44" s="30">
        <f t="shared" ref="K44" si="18">SUM(K36:K43)</f>
        <v>0</v>
      </c>
      <c r="L44" s="30">
        <f t="shared" ref="L44" si="19">SUM(L36:L43)</f>
        <v>0</v>
      </c>
      <c r="M44" s="30">
        <f t="shared" ref="M44" si="20">SUM(M36:M43)</f>
        <v>0</v>
      </c>
      <c r="N44" s="30">
        <f t="shared" ref="N44" si="21">SUM(N36:N43)</f>
        <v>0</v>
      </c>
      <c r="O44" s="30">
        <f t="shared" ref="O44" si="22">SUM(O36:O43)</f>
        <v>0</v>
      </c>
      <c r="P44" s="161">
        <f t="shared" ref="P44" si="23">SUM(P36:P43)</f>
        <v>0</v>
      </c>
      <c r="Q44" s="45"/>
      <c r="R44" s="89"/>
    </row>
    <row r="45" spans="1:18">
      <c r="A45" s="12"/>
      <c r="B45" s="42"/>
      <c r="C45" s="14"/>
      <c r="D45" s="14"/>
      <c r="E45" s="14"/>
      <c r="F45" s="14"/>
      <c r="G45" s="14"/>
      <c r="H45" s="14"/>
      <c r="I45" s="14"/>
      <c r="J45" s="14"/>
      <c r="K45" s="14"/>
      <c r="L45" s="14"/>
      <c r="M45" s="14"/>
      <c r="N45" s="14"/>
      <c r="O45" s="14"/>
      <c r="P45" s="14"/>
      <c r="Q45" s="45"/>
      <c r="R45" s="89"/>
    </row>
    <row r="46" spans="1:18" ht="6" customHeight="1">
      <c r="A46" s="12"/>
      <c r="B46" s="50"/>
      <c r="C46" s="51"/>
      <c r="D46" s="51"/>
      <c r="E46" s="51"/>
      <c r="F46" s="51"/>
      <c r="G46" s="51"/>
      <c r="H46" s="51"/>
      <c r="I46" s="51"/>
      <c r="J46" s="51"/>
      <c r="K46" s="51"/>
      <c r="L46" s="51"/>
      <c r="M46" s="51"/>
      <c r="N46" s="51"/>
      <c r="O46" s="51"/>
      <c r="P46" s="51"/>
      <c r="Q46" s="53"/>
      <c r="R46" s="89"/>
    </row>
    <row r="47" spans="1:18">
      <c r="A47" s="12"/>
      <c r="B47" s="42"/>
      <c r="C47" s="14"/>
      <c r="D47" s="14"/>
      <c r="E47" s="14"/>
      <c r="F47" s="14"/>
      <c r="G47" s="14"/>
      <c r="H47" s="14"/>
      <c r="I47" s="14"/>
      <c r="J47" s="14"/>
      <c r="K47" s="14"/>
      <c r="L47" s="14"/>
      <c r="M47" s="14"/>
      <c r="N47" s="14"/>
      <c r="O47" s="14"/>
      <c r="P47" s="14"/>
      <c r="Q47" s="45"/>
      <c r="R47" s="89"/>
    </row>
    <row r="48" spans="1:18" ht="15">
      <c r="A48" s="12"/>
      <c r="B48" s="42"/>
      <c r="C48" s="77" t="s">
        <v>252</v>
      </c>
      <c r="D48" s="289">
        <f>INFO!$E$26</f>
        <v>0</v>
      </c>
      <c r="E48" s="290"/>
      <c r="F48" s="289">
        <f>INFO!$G$26</f>
        <v>0</v>
      </c>
      <c r="G48" s="291"/>
      <c r="H48" s="291"/>
      <c r="I48" s="291"/>
      <c r="J48" s="291"/>
      <c r="K48" s="291"/>
      <c r="L48" s="291"/>
      <c r="M48" s="291"/>
      <c r="N48" s="291"/>
      <c r="O48" s="291"/>
      <c r="P48" s="290"/>
      <c r="Q48" s="45"/>
      <c r="R48" s="89"/>
    </row>
    <row r="49" spans="1:18" ht="15">
      <c r="A49" s="12"/>
      <c r="B49" s="42"/>
      <c r="C49" s="77" t="s">
        <v>181</v>
      </c>
      <c r="D49" s="140" t="s">
        <v>182</v>
      </c>
      <c r="E49" s="141">
        <f>INFO!$F$27</f>
        <v>0</v>
      </c>
      <c r="F49" s="140" t="s">
        <v>183</v>
      </c>
      <c r="G49" s="141">
        <f>INFO!$H$27</f>
        <v>0</v>
      </c>
      <c r="H49" s="142"/>
      <c r="I49" s="143"/>
      <c r="J49" s="143"/>
      <c r="K49" s="143"/>
      <c r="L49" s="143"/>
      <c r="M49" s="143"/>
      <c r="N49" s="143"/>
      <c r="O49" s="143"/>
      <c r="P49" s="144"/>
      <c r="Q49" s="45"/>
      <c r="R49" s="89"/>
    </row>
    <row r="50" spans="1:18" ht="15">
      <c r="A50" s="12"/>
      <c r="B50" s="42"/>
      <c r="C50" s="204" t="s">
        <v>206</v>
      </c>
      <c r="D50" s="195"/>
      <c r="E50" s="195"/>
      <c r="F50" s="195"/>
      <c r="G50" s="195"/>
      <c r="H50" s="195"/>
      <c r="I50" s="195"/>
      <c r="J50" s="195"/>
      <c r="K50" s="195"/>
      <c r="L50" s="195"/>
      <c r="M50" s="195"/>
      <c r="N50" s="195"/>
      <c r="O50" s="195"/>
      <c r="P50" s="196"/>
      <c r="Q50" s="45"/>
      <c r="R50" s="89"/>
    </row>
    <row r="51" spans="1:18" ht="15">
      <c r="A51" s="12"/>
      <c r="B51" s="42"/>
      <c r="C51" s="204" t="s">
        <v>254</v>
      </c>
      <c r="D51" s="195"/>
      <c r="E51" s="195"/>
      <c r="F51" s="195"/>
      <c r="G51" s="195"/>
      <c r="H51" s="195"/>
      <c r="I51" s="195"/>
      <c r="J51" s="195"/>
      <c r="K51" s="195"/>
      <c r="L51" s="195"/>
      <c r="M51" s="195"/>
      <c r="N51" s="195"/>
      <c r="O51" s="195"/>
      <c r="P51" s="196"/>
      <c r="Q51" s="45"/>
      <c r="R51" s="89"/>
    </row>
    <row r="52" spans="1:18" ht="15">
      <c r="A52" s="12"/>
      <c r="B52" s="42"/>
      <c r="C52" s="31"/>
      <c r="D52" s="147" t="s">
        <v>331</v>
      </c>
      <c r="E52" s="28">
        <f>E$18</f>
        <v>2018</v>
      </c>
      <c r="F52" s="28">
        <f t="shared" ref="F52:O52" si="24">F$18</f>
        <v>2019</v>
      </c>
      <c r="G52" s="28">
        <f t="shared" si="24"/>
        <v>2020</v>
      </c>
      <c r="H52" s="28">
        <f t="shared" si="24"/>
        <v>2021</v>
      </c>
      <c r="I52" s="28">
        <f t="shared" si="24"/>
        <v>2022</v>
      </c>
      <c r="J52" s="28">
        <f t="shared" si="24"/>
        <v>2023</v>
      </c>
      <c r="K52" s="28">
        <f t="shared" si="24"/>
        <v>2024</v>
      </c>
      <c r="L52" s="28">
        <f t="shared" si="24"/>
        <v>2025</v>
      </c>
      <c r="M52" s="28">
        <f t="shared" si="24"/>
        <v>2026</v>
      </c>
      <c r="N52" s="28">
        <f t="shared" si="24"/>
        <v>2027</v>
      </c>
      <c r="O52" s="28" t="str">
        <f t="shared" si="24"/>
        <v>All &gt; 2027</v>
      </c>
      <c r="P52" s="91" t="s">
        <v>255</v>
      </c>
      <c r="Q52" s="45"/>
      <c r="R52" s="89"/>
    </row>
    <row r="53" spans="1:18">
      <c r="A53" s="12"/>
      <c r="B53" s="42"/>
      <c r="C53" s="192" t="s">
        <v>4</v>
      </c>
      <c r="D53" s="162" t="s">
        <v>5</v>
      </c>
      <c r="E53" s="165"/>
      <c r="F53" s="165"/>
      <c r="G53" s="165"/>
      <c r="H53" s="165"/>
      <c r="I53" s="165"/>
      <c r="J53" s="165"/>
      <c r="K53" s="165"/>
      <c r="L53" s="165"/>
      <c r="M53" s="165"/>
      <c r="N53" s="165"/>
      <c r="O53" s="165"/>
      <c r="P53" s="159">
        <f t="shared" ref="P53:P60" si="25">SUM(E53:O53)</f>
        <v>0</v>
      </c>
      <c r="Q53" s="45"/>
      <c r="R53" s="89"/>
    </row>
    <row r="54" spans="1:18">
      <c r="A54" s="12"/>
      <c r="B54" s="42"/>
      <c r="C54" s="193" t="s">
        <v>6</v>
      </c>
      <c r="D54" s="163" t="s">
        <v>5</v>
      </c>
      <c r="E54" s="166"/>
      <c r="F54" s="166"/>
      <c r="G54" s="166"/>
      <c r="H54" s="166"/>
      <c r="I54" s="166"/>
      <c r="J54" s="166"/>
      <c r="K54" s="166"/>
      <c r="L54" s="166"/>
      <c r="M54" s="166"/>
      <c r="N54" s="166"/>
      <c r="O54" s="166"/>
      <c r="P54" s="160">
        <f t="shared" si="25"/>
        <v>0</v>
      </c>
      <c r="Q54" s="45"/>
      <c r="R54" s="89"/>
    </row>
    <row r="55" spans="1:18">
      <c r="A55" s="12"/>
      <c r="B55" s="42"/>
      <c r="C55" s="193" t="s">
        <v>7</v>
      </c>
      <c r="D55" s="163" t="s">
        <v>8</v>
      </c>
      <c r="E55" s="166"/>
      <c r="F55" s="166"/>
      <c r="G55" s="166"/>
      <c r="H55" s="166"/>
      <c r="I55" s="166"/>
      <c r="J55" s="166"/>
      <c r="K55" s="166"/>
      <c r="L55" s="166"/>
      <c r="M55" s="166"/>
      <c r="N55" s="166"/>
      <c r="O55" s="166"/>
      <c r="P55" s="160">
        <f t="shared" si="25"/>
        <v>0</v>
      </c>
      <c r="Q55" s="45"/>
      <c r="R55" s="89"/>
    </row>
    <row r="56" spans="1:18">
      <c r="A56" s="12"/>
      <c r="B56" s="42"/>
      <c r="C56" s="193" t="s">
        <v>9</v>
      </c>
      <c r="D56" s="163">
        <v>20</v>
      </c>
      <c r="E56" s="166"/>
      <c r="F56" s="166"/>
      <c r="G56" s="166"/>
      <c r="H56" s="166"/>
      <c r="I56" s="166"/>
      <c r="J56" s="166"/>
      <c r="K56" s="166"/>
      <c r="L56" s="166"/>
      <c r="M56" s="166"/>
      <c r="N56" s="166"/>
      <c r="O56" s="166"/>
      <c r="P56" s="160">
        <f t="shared" si="25"/>
        <v>0</v>
      </c>
      <c r="Q56" s="45"/>
      <c r="R56" s="89"/>
    </row>
    <row r="57" spans="1:18">
      <c r="A57" s="12"/>
      <c r="B57" s="42"/>
      <c r="C57" s="193" t="s">
        <v>220</v>
      </c>
      <c r="D57" s="164">
        <v>87</v>
      </c>
      <c r="E57" s="167"/>
      <c r="F57" s="167"/>
      <c r="G57" s="167"/>
      <c r="H57" s="167"/>
      <c r="I57" s="167"/>
      <c r="J57" s="167"/>
      <c r="K57" s="167"/>
      <c r="L57" s="167"/>
      <c r="M57" s="167"/>
      <c r="N57" s="167"/>
      <c r="O57" s="167"/>
      <c r="P57" s="160">
        <f t="shared" si="25"/>
        <v>0</v>
      </c>
      <c r="Q57" s="45"/>
      <c r="R57" s="89"/>
    </row>
    <row r="58" spans="1:18">
      <c r="A58" s="12"/>
      <c r="B58" s="42"/>
      <c r="C58" s="193" t="s">
        <v>164</v>
      </c>
      <c r="D58" s="164">
        <v>87</v>
      </c>
      <c r="E58" s="167"/>
      <c r="F58" s="167"/>
      <c r="G58" s="167"/>
      <c r="H58" s="167"/>
      <c r="I58" s="167"/>
      <c r="J58" s="167"/>
      <c r="K58" s="167"/>
      <c r="L58" s="167"/>
      <c r="M58" s="167"/>
      <c r="N58" s="167"/>
      <c r="O58" s="167"/>
      <c r="P58" s="160">
        <f t="shared" si="25"/>
        <v>0</v>
      </c>
      <c r="Q58" s="45"/>
      <c r="R58" s="89"/>
    </row>
    <row r="59" spans="1:18">
      <c r="A59" s="12"/>
      <c r="B59" s="42"/>
      <c r="C59" s="193" t="s">
        <v>165</v>
      </c>
      <c r="D59" s="150"/>
      <c r="E59" s="167"/>
      <c r="F59" s="167"/>
      <c r="G59" s="167"/>
      <c r="H59" s="167"/>
      <c r="I59" s="167"/>
      <c r="J59" s="167"/>
      <c r="K59" s="167"/>
      <c r="L59" s="167"/>
      <c r="M59" s="167"/>
      <c r="N59" s="167"/>
      <c r="O59" s="167"/>
      <c r="P59" s="160">
        <f t="shared" si="25"/>
        <v>0</v>
      </c>
      <c r="Q59" s="45"/>
      <c r="R59" s="89"/>
    </row>
    <row r="60" spans="1:18">
      <c r="A60" s="12"/>
      <c r="B60" s="42"/>
      <c r="C60" s="194" t="s">
        <v>227</v>
      </c>
      <c r="D60" s="151"/>
      <c r="E60" s="167"/>
      <c r="F60" s="167"/>
      <c r="G60" s="167"/>
      <c r="H60" s="167"/>
      <c r="I60" s="167"/>
      <c r="J60" s="167"/>
      <c r="K60" s="167"/>
      <c r="L60" s="167"/>
      <c r="M60" s="167"/>
      <c r="N60" s="167"/>
      <c r="O60" s="167"/>
      <c r="P60" s="160">
        <f t="shared" si="25"/>
        <v>0</v>
      </c>
      <c r="Q60" s="45"/>
      <c r="R60" s="89"/>
    </row>
    <row r="61" spans="1:18" ht="15">
      <c r="A61" s="12"/>
      <c r="B61" s="96"/>
      <c r="C61" s="77" t="s">
        <v>330</v>
      </c>
      <c r="D61" s="152"/>
      <c r="E61" s="30">
        <f>SUM(E53:E60)</f>
        <v>0</v>
      </c>
      <c r="F61" s="30">
        <f t="shared" ref="F61:P61" si="26">SUM(F53:F60)</f>
        <v>0</v>
      </c>
      <c r="G61" s="30">
        <f t="shared" si="26"/>
        <v>0</v>
      </c>
      <c r="H61" s="30">
        <f t="shared" si="26"/>
        <v>0</v>
      </c>
      <c r="I61" s="30">
        <f t="shared" si="26"/>
        <v>0</v>
      </c>
      <c r="J61" s="30">
        <f t="shared" si="26"/>
        <v>0</v>
      </c>
      <c r="K61" s="30">
        <f t="shared" si="26"/>
        <v>0</v>
      </c>
      <c r="L61" s="30">
        <f t="shared" si="26"/>
        <v>0</v>
      </c>
      <c r="M61" s="30">
        <f t="shared" si="26"/>
        <v>0</v>
      </c>
      <c r="N61" s="30">
        <f t="shared" si="26"/>
        <v>0</v>
      </c>
      <c r="O61" s="30">
        <f t="shared" si="26"/>
        <v>0</v>
      </c>
      <c r="P61" s="161">
        <f t="shared" si="26"/>
        <v>0</v>
      </c>
      <c r="Q61" s="45"/>
      <c r="R61" s="89"/>
    </row>
    <row r="62" spans="1:18">
      <c r="A62" s="12"/>
      <c r="B62" s="42"/>
      <c r="C62" s="90"/>
      <c r="D62" s="90"/>
      <c r="E62" s="90"/>
      <c r="F62" s="90"/>
      <c r="G62" s="90"/>
      <c r="H62" s="90"/>
      <c r="I62" s="90"/>
      <c r="J62" s="90"/>
      <c r="K62" s="90"/>
      <c r="L62" s="90"/>
      <c r="M62" s="90"/>
      <c r="N62" s="90"/>
      <c r="O62" s="90"/>
      <c r="P62" s="93"/>
      <c r="Q62" s="45"/>
      <c r="R62" s="89"/>
    </row>
    <row r="63" spans="1:18" ht="6.75" customHeight="1">
      <c r="A63" s="12"/>
      <c r="B63" s="50"/>
      <c r="C63" s="51"/>
      <c r="D63" s="51"/>
      <c r="E63" s="51"/>
      <c r="F63" s="51"/>
      <c r="G63" s="51"/>
      <c r="H63" s="51"/>
      <c r="I63" s="51"/>
      <c r="J63" s="51"/>
      <c r="K63" s="51"/>
      <c r="L63" s="51"/>
      <c r="M63" s="51"/>
      <c r="N63" s="51"/>
      <c r="O63" s="51"/>
      <c r="P63" s="52"/>
      <c r="Q63" s="53"/>
      <c r="R63" s="89"/>
    </row>
    <row r="64" spans="1:18">
      <c r="A64" s="12"/>
      <c r="B64" s="42"/>
      <c r="C64" s="14"/>
      <c r="D64" s="14"/>
      <c r="E64" s="14"/>
      <c r="F64" s="14"/>
      <c r="G64" s="14"/>
      <c r="H64" s="14"/>
      <c r="I64" s="14"/>
      <c r="J64" s="14"/>
      <c r="K64" s="14"/>
      <c r="L64" s="14"/>
      <c r="M64" s="14"/>
      <c r="N64" s="14"/>
      <c r="O64" s="14"/>
      <c r="P64" s="16"/>
      <c r="Q64" s="45"/>
      <c r="R64" s="89"/>
    </row>
    <row r="65" spans="1:18" ht="15">
      <c r="A65" s="12"/>
      <c r="B65" s="42"/>
      <c r="C65" s="77" t="s">
        <v>253</v>
      </c>
      <c r="D65" s="289">
        <f>INFO!$E$29</f>
        <v>0</v>
      </c>
      <c r="E65" s="290"/>
      <c r="F65" s="289">
        <f>INFO!$G$29</f>
        <v>0</v>
      </c>
      <c r="G65" s="291"/>
      <c r="H65" s="291"/>
      <c r="I65" s="291"/>
      <c r="J65" s="291"/>
      <c r="K65" s="291"/>
      <c r="L65" s="291"/>
      <c r="M65" s="291"/>
      <c r="N65" s="291"/>
      <c r="O65" s="291"/>
      <c r="P65" s="290"/>
      <c r="Q65" s="45"/>
      <c r="R65" s="89"/>
    </row>
    <row r="66" spans="1:18" ht="15">
      <c r="A66" s="12"/>
      <c r="B66" s="42"/>
      <c r="C66" s="77" t="s">
        <v>181</v>
      </c>
      <c r="D66" s="140" t="s">
        <v>182</v>
      </c>
      <c r="E66" s="141">
        <f>INFO!$F$30</f>
        <v>0</v>
      </c>
      <c r="F66" s="140" t="s">
        <v>183</v>
      </c>
      <c r="G66" s="141">
        <f>INFO!$H$30</f>
        <v>0</v>
      </c>
      <c r="H66" s="142"/>
      <c r="I66" s="143"/>
      <c r="J66" s="143"/>
      <c r="K66" s="143"/>
      <c r="L66" s="143"/>
      <c r="M66" s="143"/>
      <c r="N66" s="143"/>
      <c r="O66" s="143"/>
      <c r="P66" s="144"/>
      <c r="Q66" s="45"/>
      <c r="R66" s="89"/>
    </row>
    <row r="67" spans="1:18" ht="15">
      <c r="A67" s="12"/>
      <c r="B67" s="42"/>
      <c r="C67" s="204" t="s">
        <v>206</v>
      </c>
      <c r="D67" s="195"/>
      <c r="E67" s="195"/>
      <c r="F67" s="195"/>
      <c r="G67" s="195"/>
      <c r="H67" s="195"/>
      <c r="I67" s="195"/>
      <c r="J67" s="195"/>
      <c r="K67" s="195"/>
      <c r="L67" s="195"/>
      <c r="M67" s="195"/>
      <c r="N67" s="195"/>
      <c r="O67" s="195"/>
      <c r="P67" s="196"/>
      <c r="Q67" s="45"/>
      <c r="R67" s="89"/>
    </row>
    <row r="68" spans="1:18" ht="15">
      <c r="A68" s="12"/>
      <c r="B68" s="42"/>
      <c r="C68" s="204" t="s">
        <v>254</v>
      </c>
      <c r="D68" s="195"/>
      <c r="E68" s="195"/>
      <c r="F68" s="195"/>
      <c r="G68" s="195"/>
      <c r="H68" s="195"/>
      <c r="I68" s="195"/>
      <c r="J68" s="195"/>
      <c r="K68" s="195"/>
      <c r="L68" s="195"/>
      <c r="M68" s="195"/>
      <c r="N68" s="195"/>
      <c r="O68" s="195"/>
      <c r="P68" s="196"/>
      <c r="Q68" s="45"/>
      <c r="R68" s="89"/>
    </row>
    <row r="69" spans="1:18" ht="15">
      <c r="A69" s="12"/>
      <c r="B69" s="42"/>
      <c r="C69" s="31"/>
      <c r="D69" s="147" t="s">
        <v>331</v>
      </c>
      <c r="E69" s="28">
        <f>E$18</f>
        <v>2018</v>
      </c>
      <c r="F69" s="28">
        <f t="shared" ref="F69:O69" si="27">F$18</f>
        <v>2019</v>
      </c>
      <c r="G69" s="28">
        <f t="shared" si="27"/>
        <v>2020</v>
      </c>
      <c r="H69" s="28">
        <f t="shared" si="27"/>
        <v>2021</v>
      </c>
      <c r="I69" s="28">
        <f t="shared" si="27"/>
        <v>2022</v>
      </c>
      <c r="J69" s="28">
        <f t="shared" si="27"/>
        <v>2023</v>
      </c>
      <c r="K69" s="28">
        <f t="shared" si="27"/>
        <v>2024</v>
      </c>
      <c r="L69" s="28">
        <f t="shared" si="27"/>
        <v>2025</v>
      </c>
      <c r="M69" s="28">
        <f t="shared" si="27"/>
        <v>2026</v>
      </c>
      <c r="N69" s="28">
        <f t="shared" si="27"/>
        <v>2027</v>
      </c>
      <c r="O69" s="28" t="str">
        <f t="shared" si="27"/>
        <v>All &gt; 2027</v>
      </c>
      <c r="P69" s="91" t="s">
        <v>255</v>
      </c>
      <c r="Q69" s="45"/>
      <c r="R69" s="89"/>
    </row>
    <row r="70" spans="1:18">
      <c r="A70" s="12"/>
      <c r="B70" s="42"/>
      <c r="C70" s="192" t="s">
        <v>4</v>
      </c>
      <c r="D70" s="162" t="s">
        <v>5</v>
      </c>
      <c r="E70" s="165"/>
      <c r="F70" s="165"/>
      <c r="G70" s="165"/>
      <c r="H70" s="165"/>
      <c r="I70" s="165"/>
      <c r="J70" s="165"/>
      <c r="K70" s="165"/>
      <c r="L70" s="165"/>
      <c r="M70" s="165"/>
      <c r="N70" s="165"/>
      <c r="O70" s="165"/>
      <c r="P70" s="159">
        <f t="shared" ref="P70:P77" si="28">SUM(E70:O70)</f>
        <v>0</v>
      </c>
      <c r="Q70" s="45"/>
      <c r="R70" s="89"/>
    </row>
    <row r="71" spans="1:18">
      <c r="A71" s="12"/>
      <c r="B71" s="42"/>
      <c r="C71" s="193" t="s">
        <v>6</v>
      </c>
      <c r="D71" s="163" t="s">
        <v>5</v>
      </c>
      <c r="E71" s="166"/>
      <c r="F71" s="166"/>
      <c r="G71" s="166"/>
      <c r="H71" s="166"/>
      <c r="I71" s="166"/>
      <c r="J71" s="166"/>
      <c r="K71" s="166"/>
      <c r="L71" s="166"/>
      <c r="M71" s="166"/>
      <c r="N71" s="166"/>
      <c r="O71" s="166"/>
      <c r="P71" s="160">
        <f t="shared" si="28"/>
        <v>0</v>
      </c>
      <c r="Q71" s="45"/>
      <c r="R71" s="89"/>
    </row>
    <row r="72" spans="1:18">
      <c r="A72" s="12"/>
      <c r="B72" s="42"/>
      <c r="C72" s="193" t="s">
        <v>7</v>
      </c>
      <c r="D72" s="163" t="s">
        <v>8</v>
      </c>
      <c r="E72" s="166"/>
      <c r="F72" s="166"/>
      <c r="G72" s="166"/>
      <c r="H72" s="166"/>
      <c r="I72" s="166"/>
      <c r="J72" s="166"/>
      <c r="K72" s="166"/>
      <c r="L72" s="166"/>
      <c r="M72" s="166"/>
      <c r="N72" s="166"/>
      <c r="O72" s="166"/>
      <c r="P72" s="160">
        <f t="shared" si="28"/>
        <v>0</v>
      </c>
      <c r="Q72" s="45"/>
      <c r="R72" s="89"/>
    </row>
    <row r="73" spans="1:18">
      <c r="A73" s="12"/>
      <c r="B73" s="42"/>
      <c r="C73" s="193" t="s">
        <v>9</v>
      </c>
      <c r="D73" s="163">
        <v>20</v>
      </c>
      <c r="E73" s="166"/>
      <c r="F73" s="166"/>
      <c r="G73" s="166"/>
      <c r="H73" s="166"/>
      <c r="I73" s="166"/>
      <c r="J73" s="166"/>
      <c r="K73" s="166"/>
      <c r="L73" s="166"/>
      <c r="M73" s="166"/>
      <c r="N73" s="166"/>
      <c r="O73" s="166"/>
      <c r="P73" s="160">
        <f t="shared" si="28"/>
        <v>0</v>
      </c>
      <c r="Q73" s="45"/>
      <c r="R73" s="89"/>
    </row>
    <row r="74" spans="1:18">
      <c r="A74" s="12"/>
      <c r="B74" s="42"/>
      <c r="C74" s="193" t="s">
        <v>220</v>
      </c>
      <c r="D74" s="164">
        <v>87</v>
      </c>
      <c r="E74" s="167"/>
      <c r="F74" s="167"/>
      <c r="G74" s="167"/>
      <c r="H74" s="167"/>
      <c r="I74" s="167"/>
      <c r="J74" s="167"/>
      <c r="K74" s="167"/>
      <c r="L74" s="167"/>
      <c r="M74" s="167"/>
      <c r="N74" s="167"/>
      <c r="O74" s="167"/>
      <c r="P74" s="160">
        <f t="shared" si="28"/>
        <v>0</v>
      </c>
      <c r="Q74" s="45"/>
      <c r="R74" s="89"/>
    </row>
    <row r="75" spans="1:18">
      <c r="A75" s="12"/>
      <c r="B75" s="42"/>
      <c r="C75" s="193" t="s">
        <v>164</v>
      </c>
      <c r="D75" s="164">
        <v>87</v>
      </c>
      <c r="E75" s="167"/>
      <c r="F75" s="167"/>
      <c r="G75" s="167"/>
      <c r="H75" s="167"/>
      <c r="I75" s="167"/>
      <c r="J75" s="167"/>
      <c r="K75" s="167"/>
      <c r="L75" s="167"/>
      <c r="M75" s="167"/>
      <c r="N75" s="167"/>
      <c r="O75" s="167"/>
      <c r="P75" s="160">
        <f t="shared" si="28"/>
        <v>0</v>
      </c>
      <c r="Q75" s="45"/>
      <c r="R75" s="89"/>
    </row>
    <row r="76" spans="1:18">
      <c r="A76" s="12"/>
      <c r="B76" s="42"/>
      <c r="C76" s="193" t="s">
        <v>165</v>
      </c>
      <c r="D76" s="150"/>
      <c r="E76" s="167"/>
      <c r="F76" s="167"/>
      <c r="G76" s="167"/>
      <c r="H76" s="167"/>
      <c r="I76" s="167"/>
      <c r="J76" s="167"/>
      <c r="K76" s="167"/>
      <c r="L76" s="167"/>
      <c r="M76" s="167"/>
      <c r="N76" s="167"/>
      <c r="O76" s="167"/>
      <c r="P76" s="160">
        <f t="shared" si="28"/>
        <v>0</v>
      </c>
      <c r="Q76" s="45"/>
      <c r="R76" s="89"/>
    </row>
    <row r="77" spans="1:18">
      <c r="A77" s="12"/>
      <c r="B77" s="42"/>
      <c r="C77" s="194" t="s">
        <v>227</v>
      </c>
      <c r="D77" s="151"/>
      <c r="E77" s="167"/>
      <c r="F77" s="167"/>
      <c r="G77" s="167"/>
      <c r="H77" s="167"/>
      <c r="I77" s="167"/>
      <c r="J77" s="167"/>
      <c r="K77" s="167"/>
      <c r="L77" s="167"/>
      <c r="M77" s="167"/>
      <c r="N77" s="167"/>
      <c r="O77" s="167"/>
      <c r="P77" s="160">
        <f t="shared" si="28"/>
        <v>0</v>
      </c>
      <c r="Q77" s="45"/>
      <c r="R77" s="89"/>
    </row>
    <row r="78" spans="1:18" ht="15">
      <c r="A78" s="12"/>
      <c r="B78" s="42"/>
      <c r="C78" s="77" t="s">
        <v>330</v>
      </c>
      <c r="D78" s="152"/>
      <c r="E78" s="30">
        <f>SUM(E70:E77)</f>
        <v>0</v>
      </c>
      <c r="F78" s="30">
        <f t="shared" ref="F78:P78" si="29">SUM(F70:F77)</f>
        <v>0</v>
      </c>
      <c r="G78" s="30">
        <f t="shared" si="29"/>
        <v>0</v>
      </c>
      <c r="H78" s="30">
        <f t="shared" si="29"/>
        <v>0</v>
      </c>
      <c r="I78" s="30">
        <f t="shared" si="29"/>
        <v>0</v>
      </c>
      <c r="J78" s="30">
        <f t="shared" si="29"/>
        <v>0</v>
      </c>
      <c r="K78" s="30">
        <f t="shared" si="29"/>
        <v>0</v>
      </c>
      <c r="L78" s="30">
        <f t="shared" si="29"/>
        <v>0</v>
      </c>
      <c r="M78" s="30">
        <f t="shared" si="29"/>
        <v>0</v>
      </c>
      <c r="N78" s="30">
        <f t="shared" si="29"/>
        <v>0</v>
      </c>
      <c r="O78" s="30">
        <f t="shared" si="29"/>
        <v>0</v>
      </c>
      <c r="P78" s="161">
        <f t="shared" si="29"/>
        <v>0</v>
      </c>
      <c r="Q78" s="45"/>
      <c r="R78" s="89"/>
    </row>
    <row r="79" spans="1:18">
      <c r="A79" s="12"/>
      <c r="B79" s="42"/>
      <c r="C79" s="90"/>
      <c r="D79" s="90"/>
      <c r="E79" s="90"/>
      <c r="F79" s="90"/>
      <c r="G79" s="90"/>
      <c r="H79" s="90"/>
      <c r="I79" s="90"/>
      <c r="J79" s="90"/>
      <c r="K79" s="90"/>
      <c r="L79" s="90"/>
      <c r="M79" s="90"/>
      <c r="N79" s="90"/>
      <c r="O79" s="90"/>
      <c r="P79" s="93"/>
      <c r="Q79" s="45"/>
      <c r="R79" s="89"/>
    </row>
    <row r="80" spans="1:18" ht="6.75" customHeight="1">
      <c r="A80" s="12"/>
      <c r="B80" s="50"/>
      <c r="C80" s="51"/>
      <c r="D80" s="51"/>
      <c r="E80" s="51"/>
      <c r="F80" s="51"/>
      <c r="G80" s="51"/>
      <c r="H80" s="51"/>
      <c r="I80" s="51"/>
      <c r="J80" s="51"/>
      <c r="K80" s="51"/>
      <c r="L80" s="51"/>
      <c r="M80" s="51"/>
      <c r="N80" s="51"/>
      <c r="O80" s="51"/>
      <c r="P80" s="52"/>
      <c r="Q80" s="53"/>
      <c r="R80" s="89"/>
    </row>
    <row r="81" spans="1:18">
      <c r="A81" s="12"/>
      <c r="B81" s="42"/>
      <c r="C81" s="14"/>
      <c r="D81" s="14"/>
      <c r="E81" s="14"/>
      <c r="F81" s="14"/>
      <c r="G81" s="14"/>
      <c r="H81" s="14"/>
      <c r="I81" s="14"/>
      <c r="J81" s="14"/>
      <c r="K81" s="14"/>
      <c r="L81" s="14"/>
      <c r="M81" s="14"/>
      <c r="N81" s="14"/>
      <c r="O81" s="14"/>
      <c r="P81" s="16"/>
      <c r="Q81" s="45"/>
      <c r="R81" s="89"/>
    </row>
    <row r="82" spans="1:18" ht="15">
      <c r="A82" s="12"/>
      <c r="B82" s="42"/>
      <c r="C82" s="77" t="s">
        <v>261</v>
      </c>
      <c r="D82" s="289">
        <f>INFO!$E$32</f>
        <v>0</v>
      </c>
      <c r="E82" s="290"/>
      <c r="F82" s="289">
        <f>INFO!$G$32</f>
        <v>0</v>
      </c>
      <c r="G82" s="291"/>
      <c r="H82" s="291"/>
      <c r="I82" s="291"/>
      <c r="J82" s="291"/>
      <c r="K82" s="291"/>
      <c r="L82" s="291"/>
      <c r="M82" s="291"/>
      <c r="N82" s="291"/>
      <c r="O82" s="291"/>
      <c r="P82" s="290"/>
      <c r="Q82" s="45"/>
      <c r="R82" s="89"/>
    </row>
    <row r="83" spans="1:18" ht="15">
      <c r="A83" s="12"/>
      <c r="B83" s="42"/>
      <c r="C83" s="77" t="s">
        <v>181</v>
      </c>
      <c r="D83" s="140" t="s">
        <v>182</v>
      </c>
      <c r="E83" s="141">
        <f>INFO!$F$33</f>
        <v>0</v>
      </c>
      <c r="F83" s="140" t="s">
        <v>183</v>
      </c>
      <c r="G83" s="141">
        <f>INFO!$H$33</f>
        <v>0</v>
      </c>
      <c r="H83" s="142"/>
      <c r="I83" s="143"/>
      <c r="J83" s="143"/>
      <c r="K83" s="143"/>
      <c r="L83" s="143"/>
      <c r="M83" s="143"/>
      <c r="N83" s="143"/>
      <c r="O83" s="143"/>
      <c r="P83" s="144"/>
      <c r="Q83" s="45"/>
      <c r="R83" s="89"/>
    </row>
    <row r="84" spans="1:18" ht="15">
      <c r="A84" s="12"/>
      <c r="B84" s="42"/>
      <c r="C84" s="204" t="s">
        <v>206</v>
      </c>
      <c r="D84" s="195"/>
      <c r="E84" s="195"/>
      <c r="F84" s="195"/>
      <c r="G84" s="195"/>
      <c r="H84" s="195"/>
      <c r="I84" s="195"/>
      <c r="J84" s="195"/>
      <c r="K84" s="195"/>
      <c r="L84" s="195"/>
      <c r="M84" s="195"/>
      <c r="N84" s="195"/>
      <c r="O84" s="195"/>
      <c r="P84" s="196"/>
      <c r="Q84" s="45"/>
      <c r="R84" s="89"/>
    </row>
    <row r="85" spans="1:18" ht="15">
      <c r="A85" s="12"/>
      <c r="B85" s="42"/>
      <c r="C85" s="204" t="s">
        <v>254</v>
      </c>
      <c r="D85" s="195"/>
      <c r="E85" s="195"/>
      <c r="F85" s="195"/>
      <c r="G85" s="195"/>
      <c r="H85" s="195"/>
      <c r="I85" s="195"/>
      <c r="J85" s="195"/>
      <c r="K85" s="195"/>
      <c r="L85" s="195"/>
      <c r="M85" s="195"/>
      <c r="N85" s="195"/>
      <c r="O85" s="195"/>
      <c r="P85" s="196"/>
      <c r="Q85" s="45"/>
      <c r="R85" s="89"/>
    </row>
    <row r="86" spans="1:18" ht="15">
      <c r="A86" s="12"/>
      <c r="B86" s="42"/>
      <c r="C86" s="31"/>
      <c r="D86" s="147" t="s">
        <v>331</v>
      </c>
      <c r="E86" s="28">
        <f>E$18</f>
        <v>2018</v>
      </c>
      <c r="F86" s="28">
        <f t="shared" ref="F86:O86" si="30">F$18</f>
        <v>2019</v>
      </c>
      <c r="G86" s="28">
        <f t="shared" si="30"/>
        <v>2020</v>
      </c>
      <c r="H86" s="28">
        <f t="shared" si="30"/>
        <v>2021</v>
      </c>
      <c r="I86" s="28">
        <f t="shared" si="30"/>
        <v>2022</v>
      </c>
      <c r="J86" s="28">
        <f t="shared" si="30"/>
        <v>2023</v>
      </c>
      <c r="K86" s="28">
        <f t="shared" si="30"/>
        <v>2024</v>
      </c>
      <c r="L86" s="28">
        <f t="shared" si="30"/>
        <v>2025</v>
      </c>
      <c r="M86" s="28">
        <f t="shared" si="30"/>
        <v>2026</v>
      </c>
      <c r="N86" s="28">
        <f t="shared" si="30"/>
        <v>2027</v>
      </c>
      <c r="O86" s="28" t="str">
        <f t="shared" si="30"/>
        <v>All &gt; 2027</v>
      </c>
      <c r="P86" s="91" t="s">
        <v>255</v>
      </c>
      <c r="Q86" s="45"/>
      <c r="R86" s="89"/>
    </row>
    <row r="87" spans="1:18">
      <c r="A87" s="12"/>
      <c r="B87" s="42"/>
      <c r="C87" s="192" t="s">
        <v>4</v>
      </c>
      <c r="D87" s="162" t="s">
        <v>5</v>
      </c>
      <c r="E87" s="165"/>
      <c r="F87" s="165"/>
      <c r="G87" s="165"/>
      <c r="H87" s="165"/>
      <c r="I87" s="165"/>
      <c r="J87" s="165"/>
      <c r="K87" s="165"/>
      <c r="L87" s="165"/>
      <c r="M87" s="165"/>
      <c r="N87" s="165"/>
      <c r="O87" s="165"/>
      <c r="P87" s="159">
        <f t="shared" ref="P87:P94" si="31">SUM(E87:O87)</f>
        <v>0</v>
      </c>
      <c r="Q87" s="45"/>
      <c r="R87" s="89"/>
    </row>
    <row r="88" spans="1:18">
      <c r="A88" s="12"/>
      <c r="B88" s="42"/>
      <c r="C88" s="193" t="s">
        <v>6</v>
      </c>
      <c r="D88" s="163" t="s">
        <v>5</v>
      </c>
      <c r="E88" s="166"/>
      <c r="F88" s="166"/>
      <c r="G88" s="166"/>
      <c r="H88" s="166"/>
      <c r="I88" s="166"/>
      <c r="J88" s="166"/>
      <c r="K88" s="166"/>
      <c r="L88" s="166"/>
      <c r="M88" s="166"/>
      <c r="N88" s="166"/>
      <c r="O88" s="166"/>
      <c r="P88" s="160">
        <f t="shared" si="31"/>
        <v>0</v>
      </c>
      <c r="Q88" s="45"/>
      <c r="R88" s="89"/>
    </row>
    <row r="89" spans="1:18">
      <c r="A89" s="12"/>
      <c r="B89" s="42"/>
      <c r="C89" s="193" t="s">
        <v>7</v>
      </c>
      <c r="D89" s="163" t="s">
        <v>8</v>
      </c>
      <c r="E89" s="166"/>
      <c r="F89" s="166"/>
      <c r="G89" s="166"/>
      <c r="H89" s="166"/>
      <c r="I89" s="166"/>
      <c r="J89" s="166"/>
      <c r="K89" s="166"/>
      <c r="L89" s="166"/>
      <c r="M89" s="166"/>
      <c r="N89" s="166"/>
      <c r="O89" s="166"/>
      <c r="P89" s="160">
        <f t="shared" si="31"/>
        <v>0</v>
      </c>
      <c r="Q89" s="45"/>
      <c r="R89" s="89"/>
    </row>
    <row r="90" spans="1:18">
      <c r="A90" s="12"/>
      <c r="B90" s="42"/>
      <c r="C90" s="193" t="s">
        <v>9</v>
      </c>
      <c r="D90" s="163">
        <v>20</v>
      </c>
      <c r="E90" s="166"/>
      <c r="F90" s="166"/>
      <c r="G90" s="166"/>
      <c r="H90" s="166"/>
      <c r="I90" s="166"/>
      <c r="J90" s="166"/>
      <c r="K90" s="166"/>
      <c r="L90" s="166"/>
      <c r="M90" s="166"/>
      <c r="N90" s="166"/>
      <c r="O90" s="166"/>
      <c r="P90" s="160">
        <f t="shared" si="31"/>
        <v>0</v>
      </c>
      <c r="Q90" s="45"/>
      <c r="R90" s="89"/>
    </row>
    <row r="91" spans="1:18">
      <c r="A91" s="12"/>
      <c r="B91" s="42"/>
      <c r="C91" s="193" t="s">
        <v>220</v>
      </c>
      <c r="D91" s="164">
        <v>87</v>
      </c>
      <c r="E91" s="167"/>
      <c r="F91" s="167"/>
      <c r="G91" s="167"/>
      <c r="H91" s="167"/>
      <c r="I91" s="167"/>
      <c r="J91" s="167"/>
      <c r="K91" s="167"/>
      <c r="L91" s="167"/>
      <c r="M91" s="167"/>
      <c r="N91" s="167"/>
      <c r="O91" s="167"/>
      <c r="P91" s="160">
        <f t="shared" si="31"/>
        <v>0</v>
      </c>
      <c r="Q91" s="45"/>
      <c r="R91" s="89"/>
    </row>
    <row r="92" spans="1:18">
      <c r="A92" s="12"/>
      <c r="B92" s="42"/>
      <c r="C92" s="193" t="s">
        <v>164</v>
      </c>
      <c r="D92" s="164">
        <v>87</v>
      </c>
      <c r="E92" s="167"/>
      <c r="F92" s="167"/>
      <c r="G92" s="167"/>
      <c r="H92" s="167"/>
      <c r="I92" s="167"/>
      <c r="J92" s="167"/>
      <c r="K92" s="167"/>
      <c r="L92" s="167"/>
      <c r="M92" s="167"/>
      <c r="N92" s="167"/>
      <c r="O92" s="167"/>
      <c r="P92" s="160">
        <f t="shared" si="31"/>
        <v>0</v>
      </c>
      <c r="Q92" s="45"/>
      <c r="R92" s="89"/>
    </row>
    <row r="93" spans="1:18">
      <c r="A93" s="12"/>
      <c r="B93" s="42"/>
      <c r="C93" s="193" t="s">
        <v>165</v>
      </c>
      <c r="D93" s="150"/>
      <c r="E93" s="167"/>
      <c r="F93" s="167"/>
      <c r="G93" s="167"/>
      <c r="H93" s="167"/>
      <c r="I93" s="167"/>
      <c r="J93" s="167"/>
      <c r="K93" s="167"/>
      <c r="L93" s="167"/>
      <c r="M93" s="167"/>
      <c r="N93" s="167"/>
      <c r="O93" s="167"/>
      <c r="P93" s="160">
        <f t="shared" si="31"/>
        <v>0</v>
      </c>
      <c r="Q93" s="45"/>
      <c r="R93" s="89"/>
    </row>
    <row r="94" spans="1:18">
      <c r="A94" s="12"/>
      <c r="B94" s="42"/>
      <c r="C94" s="194" t="s">
        <v>227</v>
      </c>
      <c r="D94" s="151"/>
      <c r="E94" s="167"/>
      <c r="F94" s="167"/>
      <c r="G94" s="167"/>
      <c r="H94" s="167"/>
      <c r="I94" s="167"/>
      <c r="J94" s="167"/>
      <c r="K94" s="167"/>
      <c r="L94" s="167"/>
      <c r="M94" s="167"/>
      <c r="N94" s="167"/>
      <c r="O94" s="167"/>
      <c r="P94" s="160">
        <f t="shared" si="31"/>
        <v>0</v>
      </c>
      <c r="Q94" s="45"/>
      <c r="R94" s="89"/>
    </row>
    <row r="95" spans="1:18" ht="15">
      <c r="A95" s="12"/>
      <c r="B95" s="42"/>
      <c r="C95" s="77" t="s">
        <v>330</v>
      </c>
      <c r="D95" s="152"/>
      <c r="E95" s="30">
        <f>SUM(E87:E94)</f>
        <v>0</v>
      </c>
      <c r="F95" s="30">
        <f t="shared" ref="F95:P95" si="32">SUM(F87:F94)</f>
        <v>0</v>
      </c>
      <c r="G95" s="30">
        <f t="shared" si="32"/>
        <v>0</v>
      </c>
      <c r="H95" s="30">
        <f t="shared" si="32"/>
        <v>0</v>
      </c>
      <c r="I95" s="30">
        <f t="shared" si="32"/>
        <v>0</v>
      </c>
      <c r="J95" s="30">
        <f t="shared" si="32"/>
        <v>0</v>
      </c>
      <c r="K95" s="30">
        <f t="shared" si="32"/>
        <v>0</v>
      </c>
      <c r="L95" s="30">
        <f t="shared" si="32"/>
        <v>0</v>
      </c>
      <c r="M95" s="30">
        <f t="shared" si="32"/>
        <v>0</v>
      </c>
      <c r="N95" s="30">
        <f t="shared" si="32"/>
        <v>0</v>
      </c>
      <c r="O95" s="30">
        <f t="shared" si="32"/>
        <v>0</v>
      </c>
      <c r="P95" s="161">
        <f t="shared" si="32"/>
        <v>0</v>
      </c>
      <c r="Q95" s="45"/>
      <c r="R95" s="89"/>
    </row>
    <row r="96" spans="1:18">
      <c r="A96" s="12"/>
      <c r="B96" s="42"/>
      <c r="C96" s="90"/>
      <c r="D96" s="90"/>
      <c r="E96" s="90"/>
      <c r="F96" s="90"/>
      <c r="G96" s="90"/>
      <c r="H96" s="90"/>
      <c r="I96" s="90"/>
      <c r="J96" s="90"/>
      <c r="K96" s="90"/>
      <c r="L96" s="90"/>
      <c r="M96" s="90"/>
      <c r="N96" s="90"/>
      <c r="O96" s="90"/>
      <c r="P96" s="93"/>
      <c r="Q96" s="45"/>
      <c r="R96" s="89"/>
    </row>
    <row r="97" spans="1:18" ht="6.75" customHeight="1">
      <c r="A97" s="12"/>
      <c r="B97" s="50"/>
      <c r="C97" s="51"/>
      <c r="D97" s="51"/>
      <c r="E97" s="51"/>
      <c r="F97" s="51"/>
      <c r="G97" s="51"/>
      <c r="H97" s="51"/>
      <c r="I97" s="51"/>
      <c r="J97" s="51"/>
      <c r="K97" s="51"/>
      <c r="L97" s="51"/>
      <c r="M97" s="51"/>
      <c r="N97" s="51"/>
      <c r="O97" s="51"/>
      <c r="P97" s="52"/>
      <c r="Q97" s="53"/>
      <c r="R97" s="89"/>
    </row>
    <row r="98" spans="1:18">
      <c r="A98" s="12"/>
      <c r="B98" s="42"/>
      <c r="C98" s="14"/>
      <c r="D98" s="14"/>
      <c r="E98" s="14"/>
      <c r="F98" s="14"/>
      <c r="G98" s="14"/>
      <c r="H98" s="14"/>
      <c r="I98" s="14"/>
      <c r="J98" s="14"/>
      <c r="K98" s="14"/>
      <c r="L98" s="14"/>
      <c r="M98" s="14"/>
      <c r="N98" s="14"/>
      <c r="O98" s="14"/>
      <c r="P98" s="16"/>
      <c r="Q98" s="45"/>
      <c r="R98" s="89"/>
    </row>
    <row r="99" spans="1:18" ht="15">
      <c r="A99" s="12"/>
      <c r="B99" s="42"/>
      <c r="C99" s="77" t="s">
        <v>262</v>
      </c>
      <c r="D99" s="289">
        <f>INFO!$E$35</f>
        <v>0</v>
      </c>
      <c r="E99" s="290"/>
      <c r="F99" s="289">
        <f>INFO!$G$35</f>
        <v>0</v>
      </c>
      <c r="G99" s="291"/>
      <c r="H99" s="291"/>
      <c r="I99" s="291"/>
      <c r="J99" s="291"/>
      <c r="K99" s="291"/>
      <c r="L99" s="291"/>
      <c r="M99" s="291"/>
      <c r="N99" s="291"/>
      <c r="O99" s="291"/>
      <c r="P99" s="290"/>
      <c r="Q99" s="45"/>
      <c r="R99" s="89"/>
    </row>
    <row r="100" spans="1:18" ht="15">
      <c r="A100" s="12"/>
      <c r="B100" s="42"/>
      <c r="C100" s="77" t="s">
        <v>181</v>
      </c>
      <c r="D100" s="140" t="s">
        <v>182</v>
      </c>
      <c r="E100" s="141">
        <f>INFO!$F$36</f>
        <v>0</v>
      </c>
      <c r="F100" s="140" t="s">
        <v>183</v>
      </c>
      <c r="G100" s="141">
        <f>INFO!$H$36</f>
        <v>0</v>
      </c>
      <c r="H100" s="142"/>
      <c r="I100" s="143"/>
      <c r="J100" s="143"/>
      <c r="K100" s="143"/>
      <c r="L100" s="143"/>
      <c r="M100" s="143"/>
      <c r="N100" s="143"/>
      <c r="O100" s="143"/>
      <c r="P100" s="144"/>
      <c r="Q100" s="45"/>
      <c r="R100" s="89"/>
    </row>
    <row r="101" spans="1:18" ht="15">
      <c r="A101" s="12"/>
      <c r="B101" s="42"/>
      <c r="C101" s="204" t="s">
        <v>206</v>
      </c>
      <c r="D101" s="195"/>
      <c r="E101" s="195"/>
      <c r="F101" s="195"/>
      <c r="G101" s="195"/>
      <c r="H101" s="195"/>
      <c r="I101" s="195"/>
      <c r="J101" s="195"/>
      <c r="K101" s="195"/>
      <c r="L101" s="195"/>
      <c r="M101" s="195"/>
      <c r="N101" s="195"/>
      <c r="O101" s="195"/>
      <c r="P101" s="196"/>
      <c r="Q101" s="45"/>
      <c r="R101" s="89"/>
    </row>
    <row r="102" spans="1:18" ht="15">
      <c r="A102" s="12"/>
      <c r="B102" s="42"/>
      <c r="C102" s="204" t="s">
        <v>254</v>
      </c>
      <c r="D102" s="195"/>
      <c r="E102" s="195"/>
      <c r="F102" s="195"/>
      <c r="G102" s="195"/>
      <c r="H102" s="195"/>
      <c r="I102" s="195"/>
      <c r="J102" s="195"/>
      <c r="K102" s="195"/>
      <c r="L102" s="195"/>
      <c r="M102" s="195"/>
      <c r="N102" s="195"/>
      <c r="O102" s="195"/>
      <c r="P102" s="196"/>
      <c r="Q102" s="45"/>
      <c r="R102" s="89"/>
    </row>
    <row r="103" spans="1:18" ht="15">
      <c r="A103" s="12"/>
      <c r="B103" s="42"/>
      <c r="C103" s="31"/>
      <c r="D103" s="147" t="s">
        <v>331</v>
      </c>
      <c r="E103" s="28">
        <f>E$18</f>
        <v>2018</v>
      </c>
      <c r="F103" s="28">
        <f t="shared" ref="F103:O103" si="33">F$18</f>
        <v>2019</v>
      </c>
      <c r="G103" s="28">
        <f t="shared" si="33"/>
        <v>2020</v>
      </c>
      <c r="H103" s="28">
        <f t="shared" si="33"/>
        <v>2021</v>
      </c>
      <c r="I103" s="28">
        <f t="shared" si="33"/>
        <v>2022</v>
      </c>
      <c r="J103" s="28">
        <f t="shared" si="33"/>
        <v>2023</v>
      </c>
      <c r="K103" s="28">
        <f t="shared" si="33"/>
        <v>2024</v>
      </c>
      <c r="L103" s="28">
        <f t="shared" si="33"/>
        <v>2025</v>
      </c>
      <c r="M103" s="28">
        <f t="shared" si="33"/>
        <v>2026</v>
      </c>
      <c r="N103" s="28">
        <f t="shared" si="33"/>
        <v>2027</v>
      </c>
      <c r="O103" s="28" t="str">
        <f t="shared" si="33"/>
        <v>All &gt; 2027</v>
      </c>
      <c r="P103" s="91" t="s">
        <v>255</v>
      </c>
      <c r="Q103" s="45"/>
      <c r="R103" s="89"/>
    </row>
    <row r="104" spans="1:18">
      <c r="A104" s="12"/>
      <c r="B104" s="42"/>
      <c r="C104" s="192" t="s">
        <v>4</v>
      </c>
      <c r="D104" s="162" t="s">
        <v>5</v>
      </c>
      <c r="E104" s="165"/>
      <c r="F104" s="165"/>
      <c r="G104" s="165"/>
      <c r="H104" s="165"/>
      <c r="I104" s="165"/>
      <c r="J104" s="165"/>
      <c r="K104" s="165"/>
      <c r="L104" s="165"/>
      <c r="M104" s="165"/>
      <c r="N104" s="165"/>
      <c r="O104" s="165"/>
      <c r="P104" s="159">
        <f t="shared" ref="P104:P111" si="34">SUM(E104:O104)</f>
        <v>0</v>
      </c>
      <c r="Q104" s="45"/>
      <c r="R104" s="89"/>
    </row>
    <row r="105" spans="1:18">
      <c r="A105" s="12"/>
      <c r="B105" s="42"/>
      <c r="C105" s="193" t="s">
        <v>6</v>
      </c>
      <c r="D105" s="163" t="s">
        <v>5</v>
      </c>
      <c r="E105" s="166"/>
      <c r="F105" s="166"/>
      <c r="G105" s="166"/>
      <c r="H105" s="166"/>
      <c r="I105" s="166"/>
      <c r="J105" s="166"/>
      <c r="K105" s="166"/>
      <c r="L105" s="166"/>
      <c r="M105" s="166"/>
      <c r="N105" s="166"/>
      <c r="O105" s="166"/>
      <c r="P105" s="160">
        <f t="shared" si="34"/>
        <v>0</v>
      </c>
      <c r="Q105" s="45"/>
      <c r="R105" s="89"/>
    </row>
    <row r="106" spans="1:18">
      <c r="A106" s="12"/>
      <c r="B106" s="42"/>
      <c r="C106" s="193" t="s">
        <v>7</v>
      </c>
      <c r="D106" s="163" t="s">
        <v>8</v>
      </c>
      <c r="E106" s="166"/>
      <c r="F106" s="166"/>
      <c r="G106" s="166"/>
      <c r="H106" s="166"/>
      <c r="I106" s="166"/>
      <c r="J106" s="166"/>
      <c r="K106" s="166"/>
      <c r="L106" s="166"/>
      <c r="M106" s="166"/>
      <c r="N106" s="166"/>
      <c r="O106" s="166"/>
      <c r="P106" s="160">
        <f t="shared" si="34"/>
        <v>0</v>
      </c>
      <c r="Q106" s="45"/>
      <c r="R106" s="89"/>
    </row>
    <row r="107" spans="1:18">
      <c r="A107" s="12"/>
      <c r="B107" s="42"/>
      <c r="C107" s="193" t="s">
        <v>9</v>
      </c>
      <c r="D107" s="163">
        <v>20</v>
      </c>
      <c r="E107" s="166"/>
      <c r="F107" s="166"/>
      <c r="G107" s="166"/>
      <c r="H107" s="166"/>
      <c r="I107" s="166"/>
      <c r="J107" s="166"/>
      <c r="K107" s="166"/>
      <c r="L107" s="166"/>
      <c r="M107" s="166"/>
      <c r="N107" s="166"/>
      <c r="O107" s="166"/>
      <c r="P107" s="160">
        <f t="shared" si="34"/>
        <v>0</v>
      </c>
      <c r="Q107" s="45"/>
      <c r="R107" s="89"/>
    </row>
    <row r="108" spans="1:18">
      <c r="A108" s="12"/>
      <c r="B108" s="42"/>
      <c r="C108" s="193" t="s">
        <v>220</v>
      </c>
      <c r="D108" s="164">
        <v>87</v>
      </c>
      <c r="E108" s="167"/>
      <c r="F108" s="167"/>
      <c r="G108" s="167"/>
      <c r="H108" s="167"/>
      <c r="I108" s="167"/>
      <c r="J108" s="167"/>
      <c r="K108" s="167"/>
      <c r="L108" s="167"/>
      <c r="M108" s="167"/>
      <c r="N108" s="167"/>
      <c r="O108" s="167"/>
      <c r="P108" s="160">
        <f t="shared" si="34"/>
        <v>0</v>
      </c>
      <c r="Q108" s="45"/>
      <c r="R108" s="89"/>
    </row>
    <row r="109" spans="1:18">
      <c r="A109" s="12"/>
      <c r="B109" s="42"/>
      <c r="C109" s="193" t="s">
        <v>164</v>
      </c>
      <c r="D109" s="164">
        <v>87</v>
      </c>
      <c r="E109" s="167"/>
      <c r="F109" s="167"/>
      <c r="G109" s="167"/>
      <c r="H109" s="167"/>
      <c r="I109" s="167"/>
      <c r="J109" s="167"/>
      <c r="K109" s="167"/>
      <c r="L109" s="167"/>
      <c r="M109" s="167"/>
      <c r="N109" s="167"/>
      <c r="O109" s="167"/>
      <c r="P109" s="160">
        <f t="shared" si="34"/>
        <v>0</v>
      </c>
      <c r="Q109" s="45"/>
      <c r="R109" s="89"/>
    </row>
    <row r="110" spans="1:18">
      <c r="A110" s="12"/>
      <c r="B110" s="42"/>
      <c r="C110" s="193" t="s">
        <v>165</v>
      </c>
      <c r="D110" s="150"/>
      <c r="E110" s="167"/>
      <c r="F110" s="167"/>
      <c r="G110" s="167"/>
      <c r="H110" s="167"/>
      <c r="I110" s="167"/>
      <c r="J110" s="167"/>
      <c r="K110" s="167"/>
      <c r="L110" s="167"/>
      <c r="M110" s="167"/>
      <c r="N110" s="167"/>
      <c r="O110" s="167"/>
      <c r="P110" s="160">
        <f t="shared" si="34"/>
        <v>0</v>
      </c>
      <c r="Q110" s="45"/>
      <c r="R110" s="89"/>
    </row>
    <row r="111" spans="1:18">
      <c r="A111" s="12"/>
      <c r="B111" s="42"/>
      <c r="C111" s="194" t="s">
        <v>227</v>
      </c>
      <c r="D111" s="151"/>
      <c r="E111" s="167"/>
      <c r="F111" s="167"/>
      <c r="G111" s="167"/>
      <c r="H111" s="167"/>
      <c r="I111" s="167"/>
      <c r="J111" s="167"/>
      <c r="K111" s="167"/>
      <c r="L111" s="167"/>
      <c r="M111" s="167"/>
      <c r="N111" s="167"/>
      <c r="O111" s="167"/>
      <c r="P111" s="160">
        <f t="shared" si="34"/>
        <v>0</v>
      </c>
      <c r="Q111" s="45"/>
      <c r="R111" s="89"/>
    </row>
    <row r="112" spans="1:18" ht="15">
      <c r="A112" s="12"/>
      <c r="B112" s="42"/>
      <c r="C112" s="77" t="s">
        <v>330</v>
      </c>
      <c r="D112" s="152"/>
      <c r="E112" s="30">
        <f>SUM(E104:E111)</f>
        <v>0</v>
      </c>
      <c r="F112" s="30">
        <f t="shared" ref="F112:P112" si="35">SUM(F104:F111)</f>
        <v>0</v>
      </c>
      <c r="G112" s="30">
        <f t="shared" si="35"/>
        <v>0</v>
      </c>
      <c r="H112" s="30">
        <f t="shared" si="35"/>
        <v>0</v>
      </c>
      <c r="I112" s="30">
        <f t="shared" si="35"/>
        <v>0</v>
      </c>
      <c r="J112" s="30">
        <f t="shared" si="35"/>
        <v>0</v>
      </c>
      <c r="K112" s="30">
        <f t="shared" si="35"/>
        <v>0</v>
      </c>
      <c r="L112" s="30">
        <f t="shared" si="35"/>
        <v>0</v>
      </c>
      <c r="M112" s="30">
        <f t="shared" si="35"/>
        <v>0</v>
      </c>
      <c r="N112" s="30">
        <f t="shared" si="35"/>
        <v>0</v>
      </c>
      <c r="O112" s="30">
        <f t="shared" si="35"/>
        <v>0</v>
      </c>
      <c r="P112" s="161">
        <f t="shared" si="35"/>
        <v>0</v>
      </c>
      <c r="Q112" s="45"/>
      <c r="R112" s="89"/>
    </row>
    <row r="113" spans="1:18">
      <c r="A113" s="12"/>
      <c r="B113" s="42"/>
      <c r="C113" s="90"/>
      <c r="D113" s="90"/>
      <c r="E113" s="90"/>
      <c r="F113" s="90"/>
      <c r="G113" s="90"/>
      <c r="H113" s="90"/>
      <c r="I113" s="90"/>
      <c r="J113" s="90"/>
      <c r="K113" s="90"/>
      <c r="L113" s="90"/>
      <c r="M113" s="90"/>
      <c r="N113" s="90"/>
      <c r="O113" s="90"/>
      <c r="P113" s="93"/>
      <c r="Q113" s="45"/>
      <c r="R113" s="89"/>
    </row>
    <row r="114" spans="1:18" ht="6.75" customHeight="1">
      <c r="A114" s="12"/>
      <c r="B114" s="50"/>
      <c r="C114" s="51"/>
      <c r="D114" s="51"/>
      <c r="E114" s="51"/>
      <c r="F114" s="51"/>
      <c r="G114" s="51"/>
      <c r="H114" s="51"/>
      <c r="I114" s="51"/>
      <c r="J114" s="51"/>
      <c r="K114" s="51"/>
      <c r="L114" s="51"/>
      <c r="M114" s="51"/>
      <c r="N114" s="51"/>
      <c r="O114" s="51"/>
      <c r="P114" s="52"/>
      <c r="Q114" s="53"/>
      <c r="R114" s="89"/>
    </row>
    <row r="115" spans="1:18">
      <c r="A115" s="12"/>
      <c r="B115" s="42"/>
      <c r="C115" s="14"/>
      <c r="D115" s="14"/>
      <c r="E115" s="14"/>
      <c r="F115" s="14"/>
      <c r="G115" s="14"/>
      <c r="H115" s="14"/>
      <c r="I115" s="14"/>
      <c r="J115" s="14"/>
      <c r="K115" s="14"/>
      <c r="L115" s="14"/>
      <c r="M115" s="14"/>
      <c r="N115" s="14"/>
      <c r="O115" s="14"/>
      <c r="P115" s="16"/>
      <c r="Q115" s="45"/>
      <c r="R115" s="89"/>
    </row>
    <row r="116" spans="1:18" ht="15">
      <c r="A116" s="12"/>
      <c r="B116" s="42"/>
      <c r="C116" s="77" t="s">
        <v>263</v>
      </c>
      <c r="D116" s="289">
        <f>INFO!$E$38</f>
        <v>0</v>
      </c>
      <c r="E116" s="290"/>
      <c r="F116" s="289">
        <f>INFO!$G$38</f>
        <v>0</v>
      </c>
      <c r="G116" s="291"/>
      <c r="H116" s="291"/>
      <c r="I116" s="291"/>
      <c r="J116" s="291"/>
      <c r="K116" s="291"/>
      <c r="L116" s="291"/>
      <c r="M116" s="291"/>
      <c r="N116" s="291"/>
      <c r="O116" s="291"/>
      <c r="P116" s="290"/>
      <c r="Q116" s="45"/>
      <c r="R116" s="89"/>
    </row>
    <row r="117" spans="1:18" ht="15">
      <c r="A117" s="12"/>
      <c r="B117" s="42"/>
      <c r="C117" s="77" t="s">
        <v>181</v>
      </c>
      <c r="D117" s="140" t="s">
        <v>182</v>
      </c>
      <c r="E117" s="141">
        <f>INFO!$F$39</f>
        <v>0</v>
      </c>
      <c r="F117" s="140" t="s">
        <v>183</v>
      </c>
      <c r="G117" s="141">
        <f>INFO!$H$39</f>
        <v>0</v>
      </c>
      <c r="H117" s="142"/>
      <c r="I117" s="143"/>
      <c r="J117" s="143"/>
      <c r="K117" s="143"/>
      <c r="L117" s="143"/>
      <c r="M117" s="143"/>
      <c r="N117" s="143"/>
      <c r="O117" s="143"/>
      <c r="P117" s="144"/>
      <c r="Q117" s="45"/>
      <c r="R117" s="89"/>
    </row>
    <row r="118" spans="1:18" ht="15">
      <c r="A118" s="12"/>
      <c r="B118" s="42"/>
      <c r="C118" s="204" t="s">
        <v>206</v>
      </c>
      <c r="D118" s="195"/>
      <c r="E118" s="195"/>
      <c r="F118" s="195"/>
      <c r="G118" s="195"/>
      <c r="H118" s="195"/>
      <c r="I118" s="195"/>
      <c r="J118" s="195"/>
      <c r="K118" s="195"/>
      <c r="L118" s="195"/>
      <c r="M118" s="195"/>
      <c r="N118" s="195"/>
      <c r="O118" s="195"/>
      <c r="P118" s="196"/>
      <c r="Q118" s="45"/>
      <c r="R118" s="89"/>
    </row>
    <row r="119" spans="1:18" ht="15">
      <c r="A119" s="12"/>
      <c r="B119" s="42"/>
      <c r="C119" s="204" t="s">
        <v>254</v>
      </c>
      <c r="D119" s="195"/>
      <c r="E119" s="195"/>
      <c r="F119" s="195"/>
      <c r="G119" s="195"/>
      <c r="H119" s="195"/>
      <c r="I119" s="195"/>
      <c r="J119" s="195"/>
      <c r="K119" s="195"/>
      <c r="L119" s="195"/>
      <c r="M119" s="195"/>
      <c r="N119" s="195"/>
      <c r="O119" s="195"/>
      <c r="P119" s="196"/>
      <c r="Q119" s="45"/>
      <c r="R119" s="89"/>
    </row>
    <row r="120" spans="1:18" ht="15">
      <c r="A120" s="12"/>
      <c r="B120" s="42"/>
      <c r="C120" s="31"/>
      <c r="D120" s="147" t="s">
        <v>331</v>
      </c>
      <c r="E120" s="28">
        <f>E$18</f>
        <v>2018</v>
      </c>
      <c r="F120" s="28">
        <f t="shared" ref="F120:O120" si="36">F$18</f>
        <v>2019</v>
      </c>
      <c r="G120" s="28">
        <f t="shared" si="36"/>
        <v>2020</v>
      </c>
      <c r="H120" s="28">
        <f t="shared" si="36"/>
        <v>2021</v>
      </c>
      <c r="I120" s="28">
        <f t="shared" si="36"/>
        <v>2022</v>
      </c>
      <c r="J120" s="28">
        <f t="shared" si="36"/>
        <v>2023</v>
      </c>
      <c r="K120" s="28">
        <f t="shared" si="36"/>
        <v>2024</v>
      </c>
      <c r="L120" s="28">
        <f t="shared" si="36"/>
        <v>2025</v>
      </c>
      <c r="M120" s="28">
        <f t="shared" si="36"/>
        <v>2026</v>
      </c>
      <c r="N120" s="28">
        <f t="shared" si="36"/>
        <v>2027</v>
      </c>
      <c r="O120" s="28" t="str">
        <f t="shared" si="36"/>
        <v>All &gt; 2027</v>
      </c>
      <c r="P120" s="91" t="s">
        <v>255</v>
      </c>
      <c r="Q120" s="45"/>
      <c r="R120" s="89"/>
    </row>
    <row r="121" spans="1:18">
      <c r="A121" s="12"/>
      <c r="B121" s="42"/>
      <c r="C121" s="192" t="s">
        <v>4</v>
      </c>
      <c r="D121" s="162" t="s">
        <v>5</v>
      </c>
      <c r="E121" s="165"/>
      <c r="F121" s="165"/>
      <c r="G121" s="165"/>
      <c r="H121" s="165"/>
      <c r="I121" s="165"/>
      <c r="J121" s="165"/>
      <c r="K121" s="165"/>
      <c r="L121" s="165"/>
      <c r="M121" s="165"/>
      <c r="N121" s="165"/>
      <c r="O121" s="165"/>
      <c r="P121" s="159">
        <f t="shared" ref="P121:P128" si="37">SUM(E121:O121)</f>
        <v>0</v>
      </c>
      <c r="Q121" s="45"/>
      <c r="R121" s="89"/>
    </row>
    <row r="122" spans="1:18">
      <c r="A122" s="12"/>
      <c r="B122" s="42"/>
      <c r="C122" s="193" t="s">
        <v>6</v>
      </c>
      <c r="D122" s="163" t="s">
        <v>5</v>
      </c>
      <c r="E122" s="166"/>
      <c r="F122" s="166"/>
      <c r="G122" s="166"/>
      <c r="H122" s="166"/>
      <c r="I122" s="166"/>
      <c r="J122" s="166"/>
      <c r="K122" s="166"/>
      <c r="L122" s="166"/>
      <c r="M122" s="166"/>
      <c r="N122" s="166"/>
      <c r="O122" s="166"/>
      <c r="P122" s="160">
        <f t="shared" si="37"/>
        <v>0</v>
      </c>
      <c r="Q122" s="45"/>
      <c r="R122" s="89"/>
    </row>
    <row r="123" spans="1:18">
      <c r="A123" s="12"/>
      <c r="B123" s="42"/>
      <c r="C123" s="193" t="s">
        <v>7</v>
      </c>
      <c r="D123" s="163" t="s">
        <v>8</v>
      </c>
      <c r="E123" s="166"/>
      <c r="F123" s="166"/>
      <c r="G123" s="166"/>
      <c r="H123" s="166"/>
      <c r="I123" s="166"/>
      <c r="J123" s="166"/>
      <c r="K123" s="166"/>
      <c r="L123" s="166"/>
      <c r="M123" s="166"/>
      <c r="N123" s="166"/>
      <c r="O123" s="166"/>
      <c r="P123" s="160">
        <f t="shared" si="37"/>
        <v>0</v>
      </c>
      <c r="Q123" s="45"/>
      <c r="R123" s="89"/>
    </row>
    <row r="124" spans="1:18">
      <c r="A124" s="12"/>
      <c r="B124" s="42"/>
      <c r="C124" s="193" t="s">
        <v>9</v>
      </c>
      <c r="D124" s="163">
        <v>20</v>
      </c>
      <c r="E124" s="166"/>
      <c r="F124" s="166"/>
      <c r="G124" s="166"/>
      <c r="H124" s="166"/>
      <c r="I124" s="166"/>
      <c r="J124" s="166"/>
      <c r="K124" s="166"/>
      <c r="L124" s="166"/>
      <c r="M124" s="166"/>
      <c r="N124" s="166"/>
      <c r="O124" s="166"/>
      <c r="P124" s="160">
        <f t="shared" si="37"/>
        <v>0</v>
      </c>
      <c r="Q124" s="45"/>
      <c r="R124" s="89"/>
    </row>
    <row r="125" spans="1:18">
      <c r="A125" s="12"/>
      <c r="B125" s="42"/>
      <c r="C125" s="193" t="s">
        <v>220</v>
      </c>
      <c r="D125" s="164">
        <v>87</v>
      </c>
      <c r="E125" s="167"/>
      <c r="F125" s="167"/>
      <c r="G125" s="167"/>
      <c r="H125" s="167"/>
      <c r="I125" s="167"/>
      <c r="J125" s="167"/>
      <c r="K125" s="167"/>
      <c r="L125" s="167"/>
      <c r="M125" s="167"/>
      <c r="N125" s="167"/>
      <c r="O125" s="167"/>
      <c r="P125" s="160">
        <f t="shared" si="37"/>
        <v>0</v>
      </c>
      <c r="Q125" s="45"/>
      <c r="R125" s="89"/>
    </row>
    <row r="126" spans="1:18">
      <c r="A126" s="12"/>
      <c r="B126" s="42"/>
      <c r="C126" s="193" t="s">
        <v>164</v>
      </c>
      <c r="D126" s="164">
        <v>87</v>
      </c>
      <c r="E126" s="167"/>
      <c r="F126" s="167"/>
      <c r="G126" s="167"/>
      <c r="H126" s="167"/>
      <c r="I126" s="167"/>
      <c r="J126" s="167"/>
      <c r="K126" s="167"/>
      <c r="L126" s="167"/>
      <c r="M126" s="167"/>
      <c r="N126" s="167"/>
      <c r="O126" s="167"/>
      <c r="P126" s="160">
        <f t="shared" si="37"/>
        <v>0</v>
      </c>
      <c r="Q126" s="45"/>
      <c r="R126" s="89"/>
    </row>
    <row r="127" spans="1:18">
      <c r="A127" s="12"/>
      <c r="B127" s="42"/>
      <c r="C127" s="193" t="s">
        <v>165</v>
      </c>
      <c r="D127" s="150"/>
      <c r="E127" s="167"/>
      <c r="F127" s="167"/>
      <c r="G127" s="167"/>
      <c r="H127" s="167"/>
      <c r="I127" s="167"/>
      <c r="J127" s="167"/>
      <c r="K127" s="167"/>
      <c r="L127" s="167"/>
      <c r="M127" s="167"/>
      <c r="N127" s="167"/>
      <c r="O127" s="167"/>
      <c r="P127" s="160">
        <f t="shared" si="37"/>
        <v>0</v>
      </c>
      <c r="Q127" s="45"/>
      <c r="R127" s="89"/>
    </row>
    <row r="128" spans="1:18">
      <c r="A128" s="12"/>
      <c r="B128" s="42"/>
      <c r="C128" s="194" t="s">
        <v>227</v>
      </c>
      <c r="D128" s="151"/>
      <c r="E128" s="167"/>
      <c r="F128" s="167"/>
      <c r="G128" s="167"/>
      <c r="H128" s="167"/>
      <c r="I128" s="167"/>
      <c r="J128" s="167"/>
      <c r="K128" s="167"/>
      <c r="L128" s="167"/>
      <c r="M128" s="167"/>
      <c r="N128" s="167"/>
      <c r="O128" s="167"/>
      <c r="P128" s="160">
        <f t="shared" si="37"/>
        <v>0</v>
      </c>
      <c r="Q128" s="45"/>
      <c r="R128" s="89"/>
    </row>
    <row r="129" spans="1:18" ht="15">
      <c r="A129" s="12"/>
      <c r="B129" s="42"/>
      <c r="C129" s="77" t="s">
        <v>330</v>
      </c>
      <c r="D129" s="152"/>
      <c r="E129" s="30">
        <f>SUM(E121:E128)</f>
        <v>0</v>
      </c>
      <c r="F129" s="30">
        <f t="shared" ref="F129:P129" si="38">SUM(F121:F128)</f>
        <v>0</v>
      </c>
      <c r="G129" s="30">
        <f t="shared" si="38"/>
        <v>0</v>
      </c>
      <c r="H129" s="30">
        <f t="shared" si="38"/>
        <v>0</v>
      </c>
      <c r="I129" s="30">
        <f t="shared" si="38"/>
        <v>0</v>
      </c>
      <c r="J129" s="30">
        <f t="shared" si="38"/>
        <v>0</v>
      </c>
      <c r="K129" s="30">
        <f t="shared" si="38"/>
        <v>0</v>
      </c>
      <c r="L129" s="30">
        <f t="shared" si="38"/>
        <v>0</v>
      </c>
      <c r="M129" s="30">
        <f t="shared" si="38"/>
        <v>0</v>
      </c>
      <c r="N129" s="30">
        <f t="shared" si="38"/>
        <v>0</v>
      </c>
      <c r="O129" s="30">
        <f t="shared" si="38"/>
        <v>0</v>
      </c>
      <c r="P129" s="161">
        <f t="shared" si="38"/>
        <v>0</v>
      </c>
      <c r="Q129" s="45"/>
      <c r="R129" s="89"/>
    </row>
    <row r="130" spans="1:18">
      <c r="A130" s="12"/>
      <c r="B130" s="42"/>
      <c r="C130" s="90"/>
      <c r="D130" s="90"/>
      <c r="E130" s="90"/>
      <c r="F130" s="90"/>
      <c r="G130" s="90"/>
      <c r="H130" s="90"/>
      <c r="I130" s="90"/>
      <c r="J130" s="90"/>
      <c r="K130" s="90"/>
      <c r="L130" s="90"/>
      <c r="M130" s="90"/>
      <c r="N130" s="90"/>
      <c r="O130" s="90"/>
      <c r="P130" s="93"/>
      <c r="Q130" s="45"/>
      <c r="R130" s="89"/>
    </row>
    <row r="131" spans="1:18" ht="6.75" customHeight="1">
      <c r="A131" s="12"/>
      <c r="B131" s="50"/>
      <c r="C131" s="51"/>
      <c r="D131" s="51"/>
      <c r="E131" s="51"/>
      <c r="F131" s="51"/>
      <c r="G131" s="51"/>
      <c r="H131" s="51"/>
      <c r="I131" s="51"/>
      <c r="J131" s="51"/>
      <c r="K131" s="51"/>
      <c r="L131" s="51"/>
      <c r="M131" s="51"/>
      <c r="N131" s="51"/>
      <c r="O131" s="51"/>
      <c r="P131" s="52"/>
      <c r="Q131" s="53"/>
      <c r="R131" s="89"/>
    </row>
    <row r="132" spans="1:18">
      <c r="A132" s="12"/>
      <c r="B132" s="42"/>
      <c r="C132" s="14"/>
      <c r="D132" s="14"/>
      <c r="E132" s="14"/>
      <c r="F132" s="14"/>
      <c r="G132" s="14"/>
      <c r="H132" s="14"/>
      <c r="I132" s="14"/>
      <c r="J132" s="14"/>
      <c r="K132" s="14"/>
      <c r="L132" s="14"/>
      <c r="M132" s="14"/>
      <c r="N132" s="14"/>
      <c r="O132" s="14"/>
      <c r="P132" s="16"/>
      <c r="Q132" s="45"/>
      <c r="R132" s="89"/>
    </row>
    <row r="133" spans="1:18" ht="15">
      <c r="A133" s="12"/>
      <c r="B133" s="42"/>
      <c r="C133" s="77" t="s">
        <v>264</v>
      </c>
      <c r="D133" s="289">
        <f>INFO!$E$41</f>
        <v>0</v>
      </c>
      <c r="E133" s="290"/>
      <c r="F133" s="289">
        <f>INFO!$G$41</f>
        <v>0</v>
      </c>
      <c r="G133" s="291"/>
      <c r="H133" s="291"/>
      <c r="I133" s="291"/>
      <c r="J133" s="291"/>
      <c r="K133" s="291"/>
      <c r="L133" s="291"/>
      <c r="M133" s="291"/>
      <c r="N133" s="291"/>
      <c r="O133" s="291"/>
      <c r="P133" s="290"/>
      <c r="Q133" s="45"/>
      <c r="R133" s="89"/>
    </row>
    <row r="134" spans="1:18" ht="15">
      <c r="A134" s="12"/>
      <c r="B134" s="42"/>
      <c r="C134" s="77" t="s">
        <v>181</v>
      </c>
      <c r="D134" s="140" t="s">
        <v>182</v>
      </c>
      <c r="E134" s="141">
        <f>INFO!$F$42</f>
        <v>0</v>
      </c>
      <c r="F134" s="140" t="s">
        <v>183</v>
      </c>
      <c r="G134" s="141">
        <f>INFO!$H$42</f>
        <v>0</v>
      </c>
      <c r="H134" s="142"/>
      <c r="I134" s="143"/>
      <c r="J134" s="143"/>
      <c r="K134" s="143"/>
      <c r="L134" s="143"/>
      <c r="M134" s="143"/>
      <c r="N134" s="143"/>
      <c r="O134" s="143"/>
      <c r="P134" s="144"/>
      <c r="Q134" s="45"/>
      <c r="R134" s="89"/>
    </row>
    <row r="135" spans="1:18" ht="15">
      <c r="A135" s="12"/>
      <c r="B135" s="42"/>
      <c r="C135" s="204" t="s">
        <v>206</v>
      </c>
      <c r="D135" s="195"/>
      <c r="E135" s="195"/>
      <c r="F135" s="195"/>
      <c r="G135" s="195"/>
      <c r="H135" s="195"/>
      <c r="I135" s="195"/>
      <c r="J135" s="195"/>
      <c r="K135" s="195"/>
      <c r="L135" s="195"/>
      <c r="M135" s="195"/>
      <c r="N135" s="195"/>
      <c r="O135" s="195"/>
      <c r="P135" s="196"/>
      <c r="Q135" s="45"/>
      <c r="R135" s="89"/>
    </row>
    <row r="136" spans="1:18" ht="15">
      <c r="A136" s="12"/>
      <c r="B136" s="42"/>
      <c r="C136" s="204" t="s">
        <v>254</v>
      </c>
      <c r="D136" s="195"/>
      <c r="E136" s="195"/>
      <c r="F136" s="195"/>
      <c r="G136" s="195"/>
      <c r="H136" s="195"/>
      <c r="I136" s="195"/>
      <c r="J136" s="195"/>
      <c r="K136" s="195"/>
      <c r="L136" s="195"/>
      <c r="M136" s="195"/>
      <c r="N136" s="195"/>
      <c r="O136" s="195"/>
      <c r="P136" s="196"/>
      <c r="Q136" s="45"/>
      <c r="R136" s="89"/>
    </row>
    <row r="137" spans="1:18" ht="15">
      <c r="A137" s="12"/>
      <c r="B137" s="42"/>
      <c r="C137" s="31"/>
      <c r="D137" s="147" t="s">
        <v>331</v>
      </c>
      <c r="E137" s="28">
        <f>E$18</f>
        <v>2018</v>
      </c>
      <c r="F137" s="28">
        <f t="shared" ref="F137:O137" si="39">F$18</f>
        <v>2019</v>
      </c>
      <c r="G137" s="28">
        <f t="shared" si="39"/>
        <v>2020</v>
      </c>
      <c r="H137" s="28">
        <f t="shared" si="39"/>
        <v>2021</v>
      </c>
      <c r="I137" s="28">
        <f t="shared" si="39"/>
        <v>2022</v>
      </c>
      <c r="J137" s="28">
        <f t="shared" si="39"/>
        <v>2023</v>
      </c>
      <c r="K137" s="28">
        <f t="shared" si="39"/>
        <v>2024</v>
      </c>
      <c r="L137" s="28">
        <f t="shared" si="39"/>
        <v>2025</v>
      </c>
      <c r="M137" s="28">
        <f t="shared" si="39"/>
        <v>2026</v>
      </c>
      <c r="N137" s="28">
        <f t="shared" si="39"/>
        <v>2027</v>
      </c>
      <c r="O137" s="28" t="str">
        <f t="shared" si="39"/>
        <v>All &gt; 2027</v>
      </c>
      <c r="P137" s="91" t="s">
        <v>255</v>
      </c>
      <c r="Q137" s="45"/>
      <c r="R137" s="89"/>
    </row>
    <row r="138" spans="1:18">
      <c r="A138" s="12"/>
      <c r="B138" s="42"/>
      <c r="C138" s="192" t="s">
        <v>4</v>
      </c>
      <c r="D138" s="162" t="s">
        <v>5</v>
      </c>
      <c r="E138" s="165"/>
      <c r="F138" s="165"/>
      <c r="G138" s="165"/>
      <c r="H138" s="165"/>
      <c r="I138" s="165"/>
      <c r="J138" s="165"/>
      <c r="K138" s="165"/>
      <c r="L138" s="165"/>
      <c r="M138" s="165"/>
      <c r="N138" s="165"/>
      <c r="O138" s="165"/>
      <c r="P138" s="159">
        <f t="shared" ref="P138:P145" si="40">SUM(E138:O138)</f>
        <v>0</v>
      </c>
      <c r="Q138" s="45"/>
      <c r="R138" s="89"/>
    </row>
    <row r="139" spans="1:18">
      <c r="A139" s="12"/>
      <c r="B139" s="42"/>
      <c r="C139" s="193" t="s">
        <v>6</v>
      </c>
      <c r="D139" s="163" t="s">
        <v>5</v>
      </c>
      <c r="E139" s="166"/>
      <c r="F139" s="166"/>
      <c r="G139" s="166"/>
      <c r="H139" s="166"/>
      <c r="I139" s="166"/>
      <c r="J139" s="166"/>
      <c r="K139" s="166"/>
      <c r="L139" s="166"/>
      <c r="M139" s="166"/>
      <c r="N139" s="166"/>
      <c r="O139" s="166"/>
      <c r="P139" s="160">
        <f t="shared" si="40"/>
        <v>0</v>
      </c>
      <c r="Q139" s="45"/>
      <c r="R139" s="89"/>
    </row>
    <row r="140" spans="1:18">
      <c r="A140" s="12"/>
      <c r="B140" s="42"/>
      <c r="C140" s="193" t="s">
        <v>7</v>
      </c>
      <c r="D140" s="163" t="s">
        <v>8</v>
      </c>
      <c r="E140" s="166"/>
      <c r="F140" s="166"/>
      <c r="G140" s="166"/>
      <c r="H140" s="166"/>
      <c r="I140" s="166"/>
      <c r="J140" s="166"/>
      <c r="K140" s="166"/>
      <c r="L140" s="166"/>
      <c r="M140" s="166"/>
      <c r="N140" s="166"/>
      <c r="O140" s="166"/>
      <c r="P140" s="160">
        <f t="shared" si="40"/>
        <v>0</v>
      </c>
      <c r="Q140" s="45"/>
      <c r="R140" s="89"/>
    </row>
    <row r="141" spans="1:18">
      <c r="A141" s="12"/>
      <c r="B141" s="42"/>
      <c r="C141" s="193" t="s">
        <v>9</v>
      </c>
      <c r="D141" s="163">
        <v>20</v>
      </c>
      <c r="E141" s="166"/>
      <c r="F141" s="166"/>
      <c r="G141" s="166"/>
      <c r="H141" s="166"/>
      <c r="I141" s="166"/>
      <c r="J141" s="166"/>
      <c r="K141" s="166"/>
      <c r="L141" s="166"/>
      <c r="M141" s="166"/>
      <c r="N141" s="166"/>
      <c r="O141" s="166"/>
      <c r="P141" s="160">
        <f t="shared" si="40"/>
        <v>0</v>
      </c>
      <c r="Q141" s="45"/>
      <c r="R141" s="89"/>
    </row>
    <row r="142" spans="1:18">
      <c r="A142" s="12"/>
      <c r="B142" s="42"/>
      <c r="C142" s="193" t="s">
        <v>220</v>
      </c>
      <c r="D142" s="164">
        <v>87</v>
      </c>
      <c r="E142" s="167"/>
      <c r="F142" s="167"/>
      <c r="G142" s="167"/>
      <c r="H142" s="167"/>
      <c r="I142" s="167"/>
      <c r="J142" s="167"/>
      <c r="K142" s="167"/>
      <c r="L142" s="167"/>
      <c r="M142" s="167"/>
      <c r="N142" s="167"/>
      <c r="O142" s="167"/>
      <c r="P142" s="160">
        <f t="shared" si="40"/>
        <v>0</v>
      </c>
      <c r="Q142" s="45"/>
      <c r="R142" s="89"/>
    </row>
    <row r="143" spans="1:18">
      <c r="A143" s="12"/>
      <c r="B143" s="42"/>
      <c r="C143" s="193" t="s">
        <v>164</v>
      </c>
      <c r="D143" s="164">
        <v>87</v>
      </c>
      <c r="E143" s="167"/>
      <c r="F143" s="167"/>
      <c r="G143" s="167"/>
      <c r="H143" s="167"/>
      <c r="I143" s="167"/>
      <c r="J143" s="167"/>
      <c r="K143" s="167"/>
      <c r="L143" s="167"/>
      <c r="M143" s="167"/>
      <c r="N143" s="167"/>
      <c r="O143" s="167"/>
      <c r="P143" s="160">
        <f t="shared" si="40"/>
        <v>0</v>
      </c>
      <c r="Q143" s="45"/>
      <c r="R143" s="89"/>
    </row>
    <row r="144" spans="1:18">
      <c r="A144" s="12"/>
      <c r="B144" s="42"/>
      <c r="C144" s="193" t="s">
        <v>165</v>
      </c>
      <c r="D144" s="150"/>
      <c r="E144" s="167"/>
      <c r="F144" s="167"/>
      <c r="G144" s="167"/>
      <c r="H144" s="167"/>
      <c r="I144" s="167"/>
      <c r="J144" s="167"/>
      <c r="K144" s="167"/>
      <c r="L144" s="167"/>
      <c r="M144" s="167"/>
      <c r="N144" s="167"/>
      <c r="O144" s="167"/>
      <c r="P144" s="160">
        <f t="shared" si="40"/>
        <v>0</v>
      </c>
      <c r="Q144" s="45"/>
      <c r="R144" s="89"/>
    </row>
    <row r="145" spans="1:18">
      <c r="A145" s="12"/>
      <c r="B145" s="42"/>
      <c r="C145" s="194" t="s">
        <v>227</v>
      </c>
      <c r="D145" s="151"/>
      <c r="E145" s="167"/>
      <c r="F145" s="167"/>
      <c r="G145" s="167"/>
      <c r="H145" s="167"/>
      <c r="I145" s="167"/>
      <c r="J145" s="167"/>
      <c r="K145" s="167"/>
      <c r="L145" s="167"/>
      <c r="M145" s="167"/>
      <c r="N145" s="167"/>
      <c r="O145" s="167"/>
      <c r="P145" s="160">
        <f t="shared" si="40"/>
        <v>0</v>
      </c>
      <c r="Q145" s="45"/>
      <c r="R145" s="89"/>
    </row>
    <row r="146" spans="1:18" ht="15">
      <c r="A146" s="12"/>
      <c r="B146" s="42"/>
      <c r="C146" s="77" t="s">
        <v>330</v>
      </c>
      <c r="D146" s="152"/>
      <c r="E146" s="30">
        <f>SUM(E138:E145)</f>
        <v>0</v>
      </c>
      <c r="F146" s="30">
        <f t="shared" ref="F146:P146" si="41">SUM(F138:F145)</f>
        <v>0</v>
      </c>
      <c r="G146" s="30">
        <f t="shared" si="41"/>
        <v>0</v>
      </c>
      <c r="H146" s="30">
        <f t="shared" si="41"/>
        <v>0</v>
      </c>
      <c r="I146" s="30">
        <f t="shared" si="41"/>
        <v>0</v>
      </c>
      <c r="J146" s="30">
        <f t="shared" si="41"/>
        <v>0</v>
      </c>
      <c r="K146" s="30">
        <f t="shared" si="41"/>
        <v>0</v>
      </c>
      <c r="L146" s="30">
        <f t="shared" si="41"/>
        <v>0</v>
      </c>
      <c r="M146" s="30">
        <f t="shared" si="41"/>
        <v>0</v>
      </c>
      <c r="N146" s="30">
        <f t="shared" si="41"/>
        <v>0</v>
      </c>
      <c r="O146" s="30">
        <f t="shared" si="41"/>
        <v>0</v>
      </c>
      <c r="P146" s="161">
        <f t="shared" si="41"/>
        <v>0</v>
      </c>
      <c r="Q146" s="45"/>
      <c r="R146" s="89"/>
    </row>
    <row r="147" spans="1:18">
      <c r="A147" s="12"/>
      <c r="B147" s="42"/>
      <c r="C147" s="90"/>
      <c r="D147" s="90"/>
      <c r="E147" s="90"/>
      <c r="F147" s="90"/>
      <c r="G147" s="90"/>
      <c r="H147" s="90"/>
      <c r="I147" s="90"/>
      <c r="J147" s="90"/>
      <c r="K147" s="90"/>
      <c r="L147" s="90"/>
      <c r="M147" s="90"/>
      <c r="N147" s="90"/>
      <c r="O147" s="90"/>
      <c r="P147" s="93"/>
      <c r="Q147" s="45"/>
      <c r="R147" s="89"/>
    </row>
    <row r="148" spans="1:18" ht="6.75" customHeight="1">
      <c r="A148" s="12"/>
      <c r="B148" s="50"/>
      <c r="C148" s="51"/>
      <c r="D148" s="51"/>
      <c r="E148" s="51"/>
      <c r="F148" s="51"/>
      <c r="G148" s="51"/>
      <c r="H148" s="51"/>
      <c r="I148" s="51"/>
      <c r="J148" s="51"/>
      <c r="K148" s="51"/>
      <c r="L148" s="51"/>
      <c r="M148" s="51"/>
      <c r="N148" s="51"/>
      <c r="O148" s="51"/>
      <c r="P148" s="52"/>
      <c r="Q148" s="53"/>
      <c r="R148" s="89"/>
    </row>
    <row r="149" spans="1:18">
      <c r="A149" s="12"/>
      <c r="B149" s="42"/>
      <c r="C149" s="14"/>
      <c r="D149" s="14"/>
      <c r="E149" s="14"/>
      <c r="F149" s="14"/>
      <c r="G149" s="14"/>
      <c r="H149" s="14"/>
      <c r="I149" s="14"/>
      <c r="J149" s="14"/>
      <c r="K149" s="14"/>
      <c r="L149" s="14"/>
      <c r="M149" s="14"/>
      <c r="N149" s="14"/>
      <c r="O149" s="14"/>
      <c r="P149" s="16"/>
      <c r="Q149" s="45"/>
      <c r="R149" s="89"/>
    </row>
    <row r="150" spans="1:18" ht="15">
      <c r="A150" s="12"/>
      <c r="B150" s="42"/>
      <c r="C150" s="77" t="s">
        <v>265</v>
      </c>
      <c r="D150" s="289">
        <f>INFO!$E$44</f>
        <v>0</v>
      </c>
      <c r="E150" s="290"/>
      <c r="F150" s="289">
        <f>INFO!$G$44</f>
        <v>0</v>
      </c>
      <c r="G150" s="291"/>
      <c r="H150" s="291"/>
      <c r="I150" s="291"/>
      <c r="J150" s="291"/>
      <c r="K150" s="291"/>
      <c r="L150" s="291"/>
      <c r="M150" s="291"/>
      <c r="N150" s="291"/>
      <c r="O150" s="291"/>
      <c r="P150" s="290"/>
      <c r="Q150" s="45"/>
      <c r="R150" s="89"/>
    </row>
    <row r="151" spans="1:18" ht="15">
      <c r="A151" s="12"/>
      <c r="B151" s="42"/>
      <c r="C151" s="77" t="s">
        <v>181</v>
      </c>
      <c r="D151" s="140" t="s">
        <v>182</v>
      </c>
      <c r="E151" s="141">
        <f>INFO!$F$45</f>
        <v>0</v>
      </c>
      <c r="F151" s="140" t="s">
        <v>183</v>
      </c>
      <c r="G151" s="141">
        <f>INFO!$H$45</f>
        <v>0</v>
      </c>
      <c r="H151" s="142"/>
      <c r="I151" s="143"/>
      <c r="J151" s="143"/>
      <c r="K151" s="143"/>
      <c r="L151" s="143"/>
      <c r="M151" s="143"/>
      <c r="N151" s="143"/>
      <c r="O151" s="143"/>
      <c r="P151" s="144"/>
      <c r="Q151" s="45"/>
      <c r="R151" s="89"/>
    </row>
    <row r="152" spans="1:18" ht="15">
      <c r="A152" s="12"/>
      <c r="B152" s="42"/>
      <c r="C152" s="204" t="s">
        <v>206</v>
      </c>
      <c r="D152" s="195"/>
      <c r="E152" s="195"/>
      <c r="F152" s="195"/>
      <c r="G152" s="195"/>
      <c r="H152" s="195"/>
      <c r="I152" s="195"/>
      <c r="J152" s="195"/>
      <c r="K152" s="195"/>
      <c r="L152" s="195"/>
      <c r="M152" s="195"/>
      <c r="N152" s="195"/>
      <c r="O152" s="195"/>
      <c r="P152" s="196"/>
      <c r="Q152" s="45"/>
      <c r="R152" s="89"/>
    </row>
    <row r="153" spans="1:18" ht="15">
      <c r="A153" s="12"/>
      <c r="B153" s="42"/>
      <c r="C153" s="204" t="s">
        <v>254</v>
      </c>
      <c r="D153" s="195"/>
      <c r="E153" s="195"/>
      <c r="F153" s="195"/>
      <c r="G153" s="195"/>
      <c r="H153" s="195"/>
      <c r="I153" s="195"/>
      <c r="J153" s="195"/>
      <c r="K153" s="195"/>
      <c r="L153" s="195"/>
      <c r="M153" s="195"/>
      <c r="N153" s="195"/>
      <c r="O153" s="195"/>
      <c r="P153" s="196"/>
      <c r="Q153" s="45"/>
      <c r="R153" s="89"/>
    </row>
    <row r="154" spans="1:18" ht="15">
      <c r="A154" s="12"/>
      <c r="B154" s="42"/>
      <c r="C154" s="31"/>
      <c r="D154" s="147" t="s">
        <v>331</v>
      </c>
      <c r="E154" s="28">
        <f>E$18</f>
        <v>2018</v>
      </c>
      <c r="F154" s="28">
        <f t="shared" ref="F154:O154" si="42">F$18</f>
        <v>2019</v>
      </c>
      <c r="G154" s="28">
        <f t="shared" si="42"/>
        <v>2020</v>
      </c>
      <c r="H154" s="28">
        <f t="shared" si="42"/>
        <v>2021</v>
      </c>
      <c r="I154" s="28">
        <f t="shared" si="42"/>
        <v>2022</v>
      </c>
      <c r="J154" s="28">
        <f t="shared" si="42"/>
        <v>2023</v>
      </c>
      <c r="K154" s="28">
        <f t="shared" si="42"/>
        <v>2024</v>
      </c>
      <c r="L154" s="28">
        <f t="shared" si="42"/>
        <v>2025</v>
      </c>
      <c r="M154" s="28">
        <f t="shared" si="42"/>
        <v>2026</v>
      </c>
      <c r="N154" s="28">
        <f t="shared" si="42"/>
        <v>2027</v>
      </c>
      <c r="O154" s="28" t="str">
        <f t="shared" si="42"/>
        <v>All &gt; 2027</v>
      </c>
      <c r="P154" s="91" t="s">
        <v>255</v>
      </c>
      <c r="Q154" s="45"/>
      <c r="R154" s="89"/>
    </row>
    <row r="155" spans="1:18">
      <c r="A155" s="12"/>
      <c r="B155" s="42"/>
      <c r="C155" s="192" t="s">
        <v>4</v>
      </c>
      <c r="D155" s="162" t="s">
        <v>5</v>
      </c>
      <c r="E155" s="165"/>
      <c r="F155" s="165"/>
      <c r="G155" s="165"/>
      <c r="H155" s="165"/>
      <c r="I155" s="165"/>
      <c r="J155" s="165"/>
      <c r="K155" s="165"/>
      <c r="L155" s="165"/>
      <c r="M155" s="165"/>
      <c r="N155" s="165"/>
      <c r="O155" s="165"/>
      <c r="P155" s="159">
        <f t="shared" ref="P155:P162" si="43">SUM(E155:O155)</f>
        <v>0</v>
      </c>
      <c r="Q155" s="45"/>
      <c r="R155" s="89"/>
    </row>
    <row r="156" spans="1:18">
      <c r="A156" s="12"/>
      <c r="B156" s="42"/>
      <c r="C156" s="193" t="s">
        <v>6</v>
      </c>
      <c r="D156" s="163" t="s">
        <v>5</v>
      </c>
      <c r="E156" s="166"/>
      <c r="F156" s="166"/>
      <c r="G156" s="166"/>
      <c r="H156" s="166"/>
      <c r="I156" s="166"/>
      <c r="J156" s="166"/>
      <c r="K156" s="166"/>
      <c r="L156" s="166"/>
      <c r="M156" s="166"/>
      <c r="N156" s="166"/>
      <c r="O156" s="166"/>
      <c r="P156" s="160">
        <f t="shared" si="43"/>
        <v>0</v>
      </c>
      <c r="Q156" s="45"/>
      <c r="R156" s="89"/>
    </row>
    <row r="157" spans="1:18">
      <c r="A157" s="12"/>
      <c r="B157" s="42"/>
      <c r="C157" s="193" t="s">
        <v>7</v>
      </c>
      <c r="D157" s="163" t="s">
        <v>8</v>
      </c>
      <c r="E157" s="166"/>
      <c r="F157" s="166"/>
      <c r="G157" s="166"/>
      <c r="H157" s="166"/>
      <c r="I157" s="166"/>
      <c r="J157" s="166"/>
      <c r="K157" s="166"/>
      <c r="L157" s="166"/>
      <c r="M157" s="166"/>
      <c r="N157" s="166"/>
      <c r="O157" s="166"/>
      <c r="P157" s="160">
        <f t="shared" si="43"/>
        <v>0</v>
      </c>
      <c r="Q157" s="45"/>
      <c r="R157" s="89"/>
    </row>
    <row r="158" spans="1:18">
      <c r="A158" s="12"/>
      <c r="B158" s="42"/>
      <c r="C158" s="193" t="s">
        <v>9</v>
      </c>
      <c r="D158" s="163">
        <v>20</v>
      </c>
      <c r="E158" s="166"/>
      <c r="F158" s="166"/>
      <c r="G158" s="166"/>
      <c r="H158" s="166"/>
      <c r="I158" s="166"/>
      <c r="J158" s="166"/>
      <c r="K158" s="166"/>
      <c r="L158" s="166"/>
      <c r="M158" s="166"/>
      <c r="N158" s="166"/>
      <c r="O158" s="166"/>
      <c r="P158" s="160">
        <f t="shared" si="43"/>
        <v>0</v>
      </c>
      <c r="Q158" s="45"/>
      <c r="R158" s="89"/>
    </row>
    <row r="159" spans="1:18">
      <c r="A159" s="12"/>
      <c r="B159" s="42"/>
      <c r="C159" s="193" t="s">
        <v>220</v>
      </c>
      <c r="D159" s="164">
        <v>87</v>
      </c>
      <c r="E159" s="167"/>
      <c r="F159" s="167"/>
      <c r="G159" s="167"/>
      <c r="H159" s="167"/>
      <c r="I159" s="167"/>
      <c r="J159" s="167"/>
      <c r="K159" s="167"/>
      <c r="L159" s="167"/>
      <c r="M159" s="167"/>
      <c r="N159" s="167"/>
      <c r="O159" s="167"/>
      <c r="P159" s="160">
        <f t="shared" si="43"/>
        <v>0</v>
      </c>
      <c r="Q159" s="45"/>
      <c r="R159" s="89"/>
    </row>
    <row r="160" spans="1:18">
      <c r="A160" s="12"/>
      <c r="B160" s="42"/>
      <c r="C160" s="193" t="s">
        <v>164</v>
      </c>
      <c r="D160" s="164">
        <v>87</v>
      </c>
      <c r="E160" s="167"/>
      <c r="F160" s="167"/>
      <c r="G160" s="167"/>
      <c r="H160" s="167"/>
      <c r="I160" s="167"/>
      <c r="J160" s="167"/>
      <c r="K160" s="167"/>
      <c r="L160" s="167"/>
      <c r="M160" s="167"/>
      <c r="N160" s="167"/>
      <c r="O160" s="167"/>
      <c r="P160" s="160">
        <f t="shared" si="43"/>
        <v>0</v>
      </c>
      <c r="Q160" s="45"/>
      <c r="R160" s="89"/>
    </row>
    <row r="161" spans="1:18">
      <c r="A161" s="12"/>
      <c r="B161" s="42"/>
      <c r="C161" s="193" t="s">
        <v>165</v>
      </c>
      <c r="D161" s="150"/>
      <c r="E161" s="167"/>
      <c r="F161" s="167"/>
      <c r="G161" s="167"/>
      <c r="H161" s="167"/>
      <c r="I161" s="167"/>
      <c r="J161" s="167"/>
      <c r="K161" s="167"/>
      <c r="L161" s="167"/>
      <c r="M161" s="167"/>
      <c r="N161" s="167"/>
      <c r="O161" s="167"/>
      <c r="P161" s="160">
        <f t="shared" si="43"/>
        <v>0</v>
      </c>
      <c r="Q161" s="45"/>
      <c r="R161" s="89"/>
    </row>
    <row r="162" spans="1:18">
      <c r="A162" s="12"/>
      <c r="B162" s="42"/>
      <c r="C162" s="194" t="s">
        <v>227</v>
      </c>
      <c r="D162" s="151"/>
      <c r="E162" s="167"/>
      <c r="F162" s="167"/>
      <c r="G162" s="167"/>
      <c r="H162" s="167"/>
      <c r="I162" s="167"/>
      <c r="J162" s="167"/>
      <c r="K162" s="167"/>
      <c r="L162" s="167"/>
      <c r="M162" s="167"/>
      <c r="N162" s="167"/>
      <c r="O162" s="167"/>
      <c r="P162" s="160">
        <f t="shared" si="43"/>
        <v>0</v>
      </c>
      <c r="Q162" s="45"/>
      <c r="R162" s="89"/>
    </row>
    <row r="163" spans="1:18" ht="15">
      <c r="A163" s="12"/>
      <c r="B163" s="42"/>
      <c r="C163" s="77" t="s">
        <v>330</v>
      </c>
      <c r="D163" s="152"/>
      <c r="E163" s="30">
        <f>SUM(E155:E162)</f>
        <v>0</v>
      </c>
      <c r="F163" s="30">
        <f t="shared" ref="F163:P163" si="44">SUM(F155:F162)</f>
        <v>0</v>
      </c>
      <c r="G163" s="30">
        <f t="shared" si="44"/>
        <v>0</v>
      </c>
      <c r="H163" s="30">
        <f t="shared" si="44"/>
        <v>0</v>
      </c>
      <c r="I163" s="30">
        <f t="shared" si="44"/>
        <v>0</v>
      </c>
      <c r="J163" s="30">
        <f t="shared" si="44"/>
        <v>0</v>
      </c>
      <c r="K163" s="30">
        <f t="shared" si="44"/>
        <v>0</v>
      </c>
      <c r="L163" s="30">
        <f t="shared" si="44"/>
        <v>0</v>
      </c>
      <c r="M163" s="30">
        <f t="shared" si="44"/>
        <v>0</v>
      </c>
      <c r="N163" s="30">
        <f t="shared" si="44"/>
        <v>0</v>
      </c>
      <c r="O163" s="30">
        <f t="shared" si="44"/>
        <v>0</v>
      </c>
      <c r="P163" s="161">
        <f t="shared" si="44"/>
        <v>0</v>
      </c>
      <c r="Q163" s="45"/>
      <c r="R163" s="89"/>
    </row>
    <row r="164" spans="1:18">
      <c r="A164" s="12"/>
      <c r="B164" s="42"/>
      <c r="C164" s="90"/>
      <c r="D164" s="90"/>
      <c r="E164" s="90"/>
      <c r="F164" s="90"/>
      <c r="G164" s="90"/>
      <c r="H164" s="90"/>
      <c r="I164" s="90"/>
      <c r="J164" s="90"/>
      <c r="K164" s="90"/>
      <c r="L164" s="90"/>
      <c r="M164" s="90"/>
      <c r="N164" s="90"/>
      <c r="O164" s="90"/>
      <c r="P164" s="93"/>
      <c r="Q164" s="45"/>
      <c r="R164" s="89"/>
    </row>
    <row r="165" spans="1:18" ht="6.75" customHeight="1">
      <c r="A165" s="12"/>
      <c r="B165" s="50"/>
      <c r="C165" s="51"/>
      <c r="D165" s="51"/>
      <c r="E165" s="51"/>
      <c r="F165" s="51"/>
      <c r="G165" s="51"/>
      <c r="H165" s="51"/>
      <c r="I165" s="51"/>
      <c r="J165" s="51"/>
      <c r="K165" s="51"/>
      <c r="L165" s="51"/>
      <c r="M165" s="51"/>
      <c r="N165" s="51"/>
      <c r="O165" s="51"/>
      <c r="P165" s="52"/>
      <c r="Q165" s="53"/>
      <c r="R165" s="89"/>
    </row>
    <row r="166" spans="1:18">
      <c r="A166" s="12"/>
      <c r="B166" s="42"/>
      <c r="C166" s="14"/>
      <c r="D166" s="14"/>
      <c r="E166" s="14"/>
      <c r="F166" s="14"/>
      <c r="G166" s="14"/>
      <c r="H166" s="14"/>
      <c r="I166" s="14"/>
      <c r="J166" s="14"/>
      <c r="K166" s="14"/>
      <c r="L166" s="14"/>
      <c r="M166" s="14"/>
      <c r="N166" s="14"/>
      <c r="O166" s="14"/>
      <c r="P166" s="16"/>
      <c r="Q166" s="45"/>
      <c r="R166" s="89"/>
    </row>
    <row r="167" spans="1:18" ht="15">
      <c r="A167" s="12"/>
      <c r="B167" s="42"/>
      <c r="C167" s="77" t="s">
        <v>266</v>
      </c>
      <c r="D167" s="289">
        <f>INFO!$E$47</f>
        <v>0</v>
      </c>
      <c r="E167" s="290"/>
      <c r="F167" s="289">
        <f>INFO!$G$47</f>
        <v>0</v>
      </c>
      <c r="G167" s="291"/>
      <c r="H167" s="291"/>
      <c r="I167" s="291"/>
      <c r="J167" s="291"/>
      <c r="K167" s="291"/>
      <c r="L167" s="291"/>
      <c r="M167" s="291"/>
      <c r="N167" s="291"/>
      <c r="O167" s="291"/>
      <c r="P167" s="290"/>
      <c r="Q167" s="45"/>
      <c r="R167" s="89"/>
    </row>
    <row r="168" spans="1:18" ht="15">
      <c r="A168" s="12"/>
      <c r="B168" s="42"/>
      <c r="C168" s="77" t="s">
        <v>181</v>
      </c>
      <c r="D168" s="140" t="s">
        <v>182</v>
      </c>
      <c r="E168" s="141">
        <f>INFO!$F$48</f>
        <v>0</v>
      </c>
      <c r="F168" s="140" t="s">
        <v>183</v>
      </c>
      <c r="G168" s="141">
        <f>INFO!$H$48</f>
        <v>0</v>
      </c>
      <c r="H168" s="142"/>
      <c r="I168" s="143"/>
      <c r="J168" s="143"/>
      <c r="K168" s="143"/>
      <c r="L168" s="143"/>
      <c r="M168" s="143"/>
      <c r="N168" s="143"/>
      <c r="O168" s="143"/>
      <c r="P168" s="144"/>
      <c r="Q168" s="45"/>
      <c r="R168" s="89"/>
    </row>
    <row r="169" spans="1:18" ht="15">
      <c r="A169" s="12"/>
      <c r="B169" s="42"/>
      <c r="C169" s="204" t="s">
        <v>206</v>
      </c>
      <c r="D169" s="195"/>
      <c r="E169" s="195"/>
      <c r="F169" s="195"/>
      <c r="G169" s="195"/>
      <c r="H169" s="195"/>
      <c r="I169" s="195"/>
      <c r="J169" s="195"/>
      <c r="K169" s="195"/>
      <c r="L169" s="195"/>
      <c r="M169" s="195"/>
      <c r="N169" s="195"/>
      <c r="O169" s="195"/>
      <c r="P169" s="196"/>
      <c r="Q169" s="45"/>
      <c r="R169" s="89"/>
    </row>
    <row r="170" spans="1:18" ht="15">
      <c r="A170" s="12"/>
      <c r="B170" s="42"/>
      <c r="C170" s="204" t="s">
        <v>254</v>
      </c>
      <c r="D170" s="195"/>
      <c r="E170" s="195"/>
      <c r="F170" s="195"/>
      <c r="G170" s="195"/>
      <c r="H170" s="195"/>
      <c r="I170" s="195"/>
      <c r="J170" s="195"/>
      <c r="K170" s="195"/>
      <c r="L170" s="195"/>
      <c r="M170" s="195"/>
      <c r="N170" s="195"/>
      <c r="O170" s="195"/>
      <c r="P170" s="196"/>
      <c r="Q170" s="45"/>
      <c r="R170" s="89"/>
    </row>
    <row r="171" spans="1:18" ht="15">
      <c r="A171" s="12"/>
      <c r="B171" s="42"/>
      <c r="C171" s="31"/>
      <c r="D171" s="147" t="s">
        <v>331</v>
      </c>
      <c r="E171" s="28">
        <f>E$18</f>
        <v>2018</v>
      </c>
      <c r="F171" s="28">
        <f t="shared" ref="F171:O171" si="45">F$18</f>
        <v>2019</v>
      </c>
      <c r="G171" s="28">
        <f t="shared" si="45"/>
        <v>2020</v>
      </c>
      <c r="H171" s="28">
        <f t="shared" si="45"/>
        <v>2021</v>
      </c>
      <c r="I171" s="28">
        <f t="shared" si="45"/>
        <v>2022</v>
      </c>
      <c r="J171" s="28">
        <f t="shared" si="45"/>
        <v>2023</v>
      </c>
      <c r="K171" s="28">
        <f t="shared" si="45"/>
        <v>2024</v>
      </c>
      <c r="L171" s="28">
        <f t="shared" si="45"/>
        <v>2025</v>
      </c>
      <c r="M171" s="28">
        <f t="shared" si="45"/>
        <v>2026</v>
      </c>
      <c r="N171" s="28">
        <f t="shared" si="45"/>
        <v>2027</v>
      </c>
      <c r="O171" s="28" t="str">
        <f t="shared" si="45"/>
        <v>All &gt; 2027</v>
      </c>
      <c r="P171" s="91" t="s">
        <v>255</v>
      </c>
      <c r="Q171" s="45"/>
      <c r="R171" s="89"/>
    </row>
    <row r="172" spans="1:18">
      <c r="A172" s="12"/>
      <c r="B172" s="42"/>
      <c r="C172" s="192" t="s">
        <v>4</v>
      </c>
      <c r="D172" s="162" t="s">
        <v>5</v>
      </c>
      <c r="E172" s="165"/>
      <c r="F172" s="165"/>
      <c r="G172" s="165"/>
      <c r="H172" s="165"/>
      <c r="I172" s="165"/>
      <c r="J172" s="165"/>
      <c r="K172" s="165"/>
      <c r="L172" s="165"/>
      <c r="M172" s="165"/>
      <c r="N172" s="165"/>
      <c r="O172" s="165"/>
      <c r="P172" s="159">
        <f t="shared" ref="P172:P179" si="46">SUM(E172:O172)</f>
        <v>0</v>
      </c>
      <c r="Q172" s="45"/>
      <c r="R172" s="89"/>
    </row>
    <row r="173" spans="1:18">
      <c r="A173" s="12"/>
      <c r="B173" s="42"/>
      <c r="C173" s="193" t="s">
        <v>6</v>
      </c>
      <c r="D173" s="163" t="s">
        <v>5</v>
      </c>
      <c r="E173" s="166"/>
      <c r="F173" s="166"/>
      <c r="G173" s="166"/>
      <c r="H173" s="166"/>
      <c r="I173" s="166"/>
      <c r="J173" s="166"/>
      <c r="K173" s="166"/>
      <c r="L173" s="166"/>
      <c r="M173" s="166"/>
      <c r="N173" s="166"/>
      <c r="O173" s="166"/>
      <c r="P173" s="160">
        <f t="shared" si="46"/>
        <v>0</v>
      </c>
      <c r="Q173" s="45"/>
      <c r="R173" s="89"/>
    </row>
    <row r="174" spans="1:18">
      <c r="A174" s="12"/>
      <c r="B174" s="42"/>
      <c r="C174" s="193" t="s">
        <v>7</v>
      </c>
      <c r="D174" s="163" t="s">
        <v>8</v>
      </c>
      <c r="E174" s="166"/>
      <c r="F174" s="166"/>
      <c r="G174" s="166"/>
      <c r="H174" s="166"/>
      <c r="I174" s="166"/>
      <c r="J174" s="166"/>
      <c r="K174" s="166"/>
      <c r="L174" s="166"/>
      <c r="M174" s="166"/>
      <c r="N174" s="166"/>
      <c r="O174" s="166"/>
      <c r="P174" s="160">
        <f t="shared" si="46"/>
        <v>0</v>
      </c>
      <c r="Q174" s="45"/>
      <c r="R174" s="89"/>
    </row>
    <row r="175" spans="1:18">
      <c r="A175" s="12"/>
      <c r="B175" s="42"/>
      <c r="C175" s="193" t="s">
        <v>9</v>
      </c>
      <c r="D175" s="163">
        <v>20</v>
      </c>
      <c r="E175" s="166"/>
      <c r="F175" s="166"/>
      <c r="G175" s="166"/>
      <c r="H175" s="166"/>
      <c r="I175" s="166"/>
      <c r="J175" s="166"/>
      <c r="K175" s="166"/>
      <c r="L175" s="166"/>
      <c r="M175" s="166"/>
      <c r="N175" s="166"/>
      <c r="O175" s="166"/>
      <c r="P175" s="160">
        <f t="shared" si="46"/>
        <v>0</v>
      </c>
      <c r="Q175" s="45"/>
      <c r="R175" s="89"/>
    </row>
    <row r="176" spans="1:18">
      <c r="A176" s="12"/>
      <c r="B176" s="42"/>
      <c r="C176" s="193" t="s">
        <v>220</v>
      </c>
      <c r="D176" s="164">
        <v>87</v>
      </c>
      <c r="E176" s="167"/>
      <c r="F176" s="167"/>
      <c r="G176" s="167"/>
      <c r="H176" s="167"/>
      <c r="I176" s="167"/>
      <c r="J176" s="167"/>
      <c r="K176" s="167"/>
      <c r="L176" s="167"/>
      <c r="M176" s="167"/>
      <c r="N176" s="167"/>
      <c r="O176" s="167"/>
      <c r="P176" s="160">
        <f t="shared" si="46"/>
        <v>0</v>
      </c>
      <c r="Q176" s="45"/>
      <c r="R176" s="89"/>
    </row>
    <row r="177" spans="1:27">
      <c r="A177" s="12"/>
      <c r="B177" s="42"/>
      <c r="C177" s="193" t="s">
        <v>164</v>
      </c>
      <c r="D177" s="164">
        <v>87</v>
      </c>
      <c r="E177" s="167"/>
      <c r="F177" s="167"/>
      <c r="G177" s="167"/>
      <c r="H177" s="167"/>
      <c r="I177" s="167"/>
      <c r="J177" s="167"/>
      <c r="K177" s="167"/>
      <c r="L177" s="167"/>
      <c r="M177" s="167"/>
      <c r="N177" s="167"/>
      <c r="O177" s="167"/>
      <c r="P177" s="160">
        <f t="shared" si="46"/>
        <v>0</v>
      </c>
      <c r="Q177" s="45"/>
      <c r="R177" s="89"/>
    </row>
    <row r="178" spans="1:27">
      <c r="A178" s="12"/>
      <c r="B178" s="42"/>
      <c r="C178" s="193" t="s">
        <v>165</v>
      </c>
      <c r="D178" s="150"/>
      <c r="E178" s="167"/>
      <c r="F178" s="167"/>
      <c r="G178" s="167"/>
      <c r="H178" s="167"/>
      <c r="I178" s="167"/>
      <c r="J178" s="167"/>
      <c r="K178" s="167"/>
      <c r="L178" s="167"/>
      <c r="M178" s="167"/>
      <c r="N178" s="167"/>
      <c r="O178" s="167"/>
      <c r="P178" s="160">
        <f t="shared" si="46"/>
        <v>0</v>
      </c>
      <c r="Q178" s="45"/>
      <c r="R178" s="89"/>
    </row>
    <row r="179" spans="1:27">
      <c r="A179" s="12"/>
      <c r="B179" s="42"/>
      <c r="C179" s="194" t="s">
        <v>227</v>
      </c>
      <c r="D179" s="151"/>
      <c r="E179" s="167"/>
      <c r="F179" s="167"/>
      <c r="G179" s="167"/>
      <c r="H179" s="167"/>
      <c r="I179" s="167"/>
      <c r="J179" s="167"/>
      <c r="K179" s="167"/>
      <c r="L179" s="167"/>
      <c r="M179" s="167"/>
      <c r="N179" s="167"/>
      <c r="O179" s="167"/>
      <c r="P179" s="160">
        <f t="shared" si="46"/>
        <v>0</v>
      </c>
      <c r="Q179" s="45"/>
      <c r="R179" s="89"/>
    </row>
    <row r="180" spans="1:27" ht="15">
      <c r="A180" s="12"/>
      <c r="B180" s="42"/>
      <c r="C180" s="77" t="s">
        <v>330</v>
      </c>
      <c r="D180" s="152"/>
      <c r="E180" s="30">
        <f>SUM(E172:E179)</f>
        <v>0</v>
      </c>
      <c r="F180" s="30">
        <f t="shared" ref="F180:P180" si="47">SUM(F172:F179)</f>
        <v>0</v>
      </c>
      <c r="G180" s="30">
        <f t="shared" si="47"/>
        <v>0</v>
      </c>
      <c r="H180" s="30">
        <f t="shared" si="47"/>
        <v>0</v>
      </c>
      <c r="I180" s="30">
        <f t="shared" si="47"/>
        <v>0</v>
      </c>
      <c r="J180" s="30">
        <f t="shared" si="47"/>
        <v>0</v>
      </c>
      <c r="K180" s="30">
        <f t="shared" si="47"/>
        <v>0</v>
      </c>
      <c r="L180" s="30">
        <f t="shared" si="47"/>
        <v>0</v>
      </c>
      <c r="M180" s="30">
        <f t="shared" si="47"/>
        <v>0</v>
      </c>
      <c r="N180" s="30">
        <f t="shared" si="47"/>
        <v>0</v>
      </c>
      <c r="O180" s="30">
        <f t="shared" si="47"/>
        <v>0</v>
      </c>
      <c r="P180" s="161">
        <f t="shared" si="47"/>
        <v>0</v>
      </c>
      <c r="Q180" s="45"/>
      <c r="R180" s="89"/>
    </row>
    <row r="181" spans="1:27">
      <c r="A181" s="12"/>
      <c r="B181" s="42"/>
      <c r="C181" s="90"/>
      <c r="D181" s="90"/>
      <c r="E181" s="90"/>
      <c r="F181" s="90"/>
      <c r="G181" s="90"/>
      <c r="H181" s="90"/>
      <c r="I181" s="90"/>
      <c r="J181" s="90"/>
      <c r="K181" s="90"/>
      <c r="L181" s="90"/>
      <c r="M181" s="90"/>
      <c r="N181" s="90"/>
      <c r="O181" s="90"/>
      <c r="P181" s="93"/>
      <c r="Q181" s="45"/>
      <c r="R181" s="89"/>
    </row>
    <row r="182" spans="1:27" ht="6.75" customHeight="1">
      <c r="A182" s="12"/>
      <c r="B182" s="50"/>
      <c r="C182" s="51"/>
      <c r="D182" s="51"/>
      <c r="E182" s="51"/>
      <c r="F182" s="51"/>
      <c r="G182" s="51"/>
      <c r="H182" s="51"/>
      <c r="I182" s="51"/>
      <c r="J182" s="51"/>
      <c r="K182" s="51"/>
      <c r="L182" s="51"/>
      <c r="M182" s="51"/>
      <c r="N182" s="51"/>
      <c r="O182" s="51"/>
      <c r="P182" s="52"/>
      <c r="Q182" s="53"/>
      <c r="R182" s="89"/>
    </row>
    <row r="183" spans="1:27">
      <c r="A183" s="12"/>
      <c r="B183" s="42"/>
      <c r="C183" s="14"/>
      <c r="D183" s="14"/>
      <c r="E183" s="14"/>
      <c r="F183" s="14"/>
      <c r="G183" s="14"/>
      <c r="H183" s="14"/>
      <c r="I183" s="14"/>
      <c r="J183" s="14"/>
      <c r="K183" s="14"/>
      <c r="L183" s="14"/>
      <c r="M183" s="14"/>
      <c r="N183" s="14"/>
      <c r="O183" s="14"/>
      <c r="P183" s="16"/>
      <c r="Q183" s="45"/>
      <c r="R183" s="89"/>
    </row>
    <row r="184" spans="1:27" ht="15">
      <c r="A184" s="12"/>
      <c r="B184" s="42"/>
      <c r="C184" s="77" t="s">
        <v>267</v>
      </c>
      <c r="D184" s="289">
        <f>INFO!$E$50</f>
        <v>0</v>
      </c>
      <c r="E184" s="290"/>
      <c r="F184" s="289">
        <f>INFO!$G$50</f>
        <v>0</v>
      </c>
      <c r="G184" s="291"/>
      <c r="H184" s="291"/>
      <c r="I184" s="291"/>
      <c r="J184" s="291"/>
      <c r="K184" s="291"/>
      <c r="L184" s="291"/>
      <c r="M184" s="291"/>
      <c r="N184" s="291"/>
      <c r="O184" s="291"/>
      <c r="P184" s="290"/>
      <c r="Q184" s="45"/>
      <c r="R184" s="89"/>
      <c r="T184" s="55" t="s">
        <v>173</v>
      </c>
      <c r="U184" s="54" t="s">
        <v>323</v>
      </c>
      <c r="V184" s="2"/>
      <c r="W184" s="2"/>
      <c r="X184" s="2"/>
      <c r="Y184" s="2"/>
      <c r="Z184" s="2"/>
      <c r="AA184" s="2"/>
    </row>
    <row r="185" spans="1:27" ht="15">
      <c r="A185" s="12"/>
      <c r="B185" s="42"/>
      <c r="C185" s="77" t="s">
        <v>181</v>
      </c>
      <c r="D185" s="140" t="s">
        <v>182</v>
      </c>
      <c r="E185" s="141">
        <f>INFO!$F$51</f>
        <v>0</v>
      </c>
      <c r="F185" s="140" t="s">
        <v>183</v>
      </c>
      <c r="G185" s="141">
        <f>INFO!$H$51</f>
        <v>0</v>
      </c>
      <c r="H185" s="142"/>
      <c r="I185" s="143"/>
      <c r="J185" s="143"/>
      <c r="K185" s="143"/>
      <c r="L185" s="143"/>
      <c r="M185" s="143"/>
      <c r="N185" s="143"/>
      <c r="O185" s="143"/>
      <c r="P185" s="144"/>
      <c r="Q185" s="45"/>
      <c r="R185" s="89"/>
    </row>
    <row r="186" spans="1:27" ht="15">
      <c r="A186" s="12"/>
      <c r="B186" s="42"/>
      <c r="C186" s="204" t="s">
        <v>206</v>
      </c>
      <c r="D186" s="195"/>
      <c r="E186" s="195"/>
      <c r="F186" s="195"/>
      <c r="G186" s="195"/>
      <c r="H186" s="195"/>
      <c r="I186" s="195"/>
      <c r="J186" s="195"/>
      <c r="K186" s="195"/>
      <c r="L186" s="195"/>
      <c r="M186" s="195"/>
      <c r="N186" s="195"/>
      <c r="O186" s="195"/>
      <c r="P186" s="196"/>
      <c r="Q186" s="45"/>
      <c r="R186" s="89"/>
    </row>
    <row r="187" spans="1:27" ht="15">
      <c r="A187" s="12"/>
      <c r="B187" s="42"/>
      <c r="C187" s="204" t="s">
        <v>254</v>
      </c>
      <c r="D187" s="195"/>
      <c r="E187" s="195"/>
      <c r="F187" s="195"/>
      <c r="G187" s="195"/>
      <c r="H187" s="195"/>
      <c r="I187" s="195"/>
      <c r="J187" s="195"/>
      <c r="K187" s="195"/>
      <c r="L187" s="195"/>
      <c r="M187" s="195"/>
      <c r="N187" s="195"/>
      <c r="O187" s="195"/>
      <c r="P187" s="196"/>
      <c r="Q187" s="45"/>
      <c r="R187" s="89"/>
    </row>
    <row r="188" spans="1:27" ht="15">
      <c r="A188" s="12"/>
      <c r="B188" s="42"/>
      <c r="C188" s="31"/>
      <c r="D188" s="147" t="s">
        <v>331</v>
      </c>
      <c r="E188" s="28">
        <f>E$18</f>
        <v>2018</v>
      </c>
      <c r="F188" s="28">
        <f t="shared" ref="F188:O188" si="48">F$18</f>
        <v>2019</v>
      </c>
      <c r="G188" s="28">
        <f t="shared" si="48"/>
        <v>2020</v>
      </c>
      <c r="H188" s="28">
        <f t="shared" si="48"/>
        <v>2021</v>
      </c>
      <c r="I188" s="28">
        <f t="shared" si="48"/>
        <v>2022</v>
      </c>
      <c r="J188" s="28">
        <f t="shared" si="48"/>
        <v>2023</v>
      </c>
      <c r="K188" s="28">
        <f t="shared" si="48"/>
        <v>2024</v>
      </c>
      <c r="L188" s="28">
        <f t="shared" si="48"/>
        <v>2025</v>
      </c>
      <c r="M188" s="28">
        <f t="shared" si="48"/>
        <v>2026</v>
      </c>
      <c r="N188" s="28">
        <f t="shared" si="48"/>
        <v>2027</v>
      </c>
      <c r="O188" s="28" t="str">
        <f t="shared" si="48"/>
        <v>All &gt; 2027</v>
      </c>
      <c r="P188" s="91" t="s">
        <v>255</v>
      </c>
      <c r="Q188" s="45"/>
      <c r="R188" s="89"/>
    </row>
    <row r="189" spans="1:27">
      <c r="A189" s="12"/>
      <c r="B189" s="42"/>
      <c r="C189" s="192" t="s">
        <v>4</v>
      </c>
      <c r="D189" s="162" t="s">
        <v>5</v>
      </c>
      <c r="E189" s="165"/>
      <c r="F189" s="165"/>
      <c r="G189" s="165"/>
      <c r="H189" s="165"/>
      <c r="I189" s="165"/>
      <c r="J189" s="165"/>
      <c r="K189" s="165"/>
      <c r="L189" s="165"/>
      <c r="M189" s="165"/>
      <c r="N189" s="165"/>
      <c r="O189" s="165"/>
      <c r="P189" s="159">
        <f t="shared" ref="P189:P196" si="49">SUM(E189:O189)</f>
        <v>0</v>
      </c>
      <c r="Q189" s="45"/>
      <c r="R189" s="89"/>
    </row>
    <row r="190" spans="1:27">
      <c r="A190" s="12"/>
      <c r="B190" s="42"/>
      <c r="C190" s="193" t="s">
        <v>6</v>
      </c>
      <c r="D190" s="163" t="s">
        <v>5</v>
      </c>
      <c r="E190" s="166"/>
      <c r="F190" s="166"/>
      <c r="G190" s="166"/>
      <c r="H190" s="166"/>
      <c r="I190" s="166"/>
      <c r="J190" s="166"/>
      <c r="K190" s="166"/>
      <c r="L190" s="166"/>
      <c r="M190" s="166"/>
      <c r="N190" s="166"/>
      <c r="O190" s="166"/>
      <c r="P190" s="160">
        <f t="shared" si="49"/>
        <v>0</v>
      </c>
      <c r="Q190" s="45"/>
      <c r="R190" s="89"/>
    </row>
    <row r="191" spans="1:27">
      <c r="A191" s="12"/>
      <c r="B191" s="42"/>
      <c r="C191" s="193" t="s">
        <v>7</v>
      </c>
      <c r="D191" s="163" t="s">
        <v>8</v>
      </c>
      <c r="E191" s="166"/>
      <c r="F191" s="166"/>
      <c r="G191" s="166"/>
      <c r="H191" s="166"/>
      <c r="I191" s="166"/>
      <c r="J191" s="166"/>
      <c r="K191" s="166"/>
      <c r="L191" s="166"/>
      <c r="M191" s="166"/>
      <c r="N191" s="166"/>
      <c r="O191" s="166"/>
      <c r="P191" s="160">
        <f t="shared" si="49"/>
        <v>0</v>
      </c>
      <c r="Q191" s="45"/>
      <c r="R191" s="89"/>
    </row>
    <row r="192" spans="1:27">
      <c r="A192" s="12"/>
      <c r="B192" s="42"/>
      <c r="C192" s="193" t="s">
        <v>9</v>
      </c>
      <c r="D192" s="163">
        <v>20</v>
      </c>
      <c r="E192" s="166"/>
      <c r="F192" s="166"/>
      <c r="G192" s="166"/>
      <c r="H192" s="166"/>
      <c r="I192" s="166"/>
      <c r="J192" s="166"/>
      <c r="K192" s="166"/>
      <c r="L192" s="166"/>
      <c r="M192" s="166"/>
      <c r="N192" s="166"/>
      <c r="O192" s="166"/>
      <c r="P192" s="160">
        <f t="shared" si="49"/>
        <v>0</v>
      </c>
      <c r="Q192" s="45"/>
      <c r="R192" s="89"/>
    </row>
    <row r="193" spans="1:18">
      <c r="A193" s="12"/>
      <c r="B193" s="42"/>
      <c r="C193" s="193" t="s">
        <v>220</v>
      </c>
      <c r="D193" s="164">
        <v>87</v>
      </c>
      <c r="E193" s="167"/>
      <c r="F193" s="167"/>
      <c r="G193" s="167"/>
      <c r="H193" s="167"/>
      <c r="I193" s="167"/>
      <c r="J193" s="167"/>
      <c r="K193" s="167"/>
      <c r="L193" s="167"/>
      <c r="M193" s="167"/>
      <c r="N193" s="167"/>
      <c r="O193" s="167"/>
      <c r="P193" s="160">
        <f t="shared" si="49"/>
        <v>0</v>
      </c>
      <c r="Q193" s="45"/>
      <c r="R193" s="89"/>
    </row>
    <row r="194" spans="1:18">
      <c r="A194" s="12"/>
      <c r="B194" s="42"/>
      <c r="C194" s="193" t="s">
        <v>164</v>
      </c>
      <c r="D194" s="164">
        <v>87</v>
      </c>
      <c r="E194" s="167"/>
      <c r="F194" s="167"/>
      <c r="G194" s="167"/>
      <c r="H194" s="167"/>
      <c r="I194" s="167"/>
      <c r="J194" s="167"/>
      <c r="K194" s="167"/>
      <c r="L194" s="167"/>
      <c r="M194" s="167"/>
      <c r="N194" s="167"/>
      <c r="O194" s="167"/>
      <c r="P194" s="160">
        <f t="shared" si="49"/>
        <v>0</v>
      </c>
      <c r="Q194" s="45"/>
      <c r="R194" s="89"/>
    </row>
    <row r="195" spans="1:18">
      <c r="A195" s="12"/>
      <c r="B195" s="42"/>
      <c r="C195" s="193" t="s">
        <v>165</v>
      </c>
      <c r="D195" s="150"/>
      <c r="E195" s="167"/>
      <c r="F195" s="167"/>
      <c r="G195" s="167"/>
      <c r="H195" s="167"/>
      <c r="I195" s="167"/>
      <c r="J195" s="167"/>
      <c r="K195" s="167"/>
      <c r="L195" s="167"/>
      <c r="M195" s="167"/>
      <c r="N195" s="167"/>
      <c r="O195" s="167"/>
      <c r="P195" s="160">
        <f t="shared" si="49"/>
        <v>0</v>
      </c>
      <c r="Q195" s="45"/>
      <c r="R195" s="89"/>
    </row>
    <row r="196" spans="1:18">
      <c r="A196" s="12"/>
      <c r="B196" s="42"/>
      <c r="C196" s="194" t="s">
        <v>227</v>
      </c>
      <c r="D196" s="151"/>
      <c r="E196" s="167"/>
      <c r="F196" s="167"/>
      <c r="G196" s="167"/>
      <c r="H196" s="167"/>
      <c r="I196" s="167"/>
      <c r="J196" s="167"/>
      <c r="K196" s="167"/>
      <c r="L196" s="167"/>
      <c r="M196" s="167"/>
      <c r="N196" s="167"/>
      <c r="O196" s="167"/>
      <c r="P196" s="160">
        <f t="shared" si="49"/>
        <v>0</v>
      </c>
      <c r="Q196" s="45"/>
      <c r="R196" s="89"/>
    </row>
    <row r="197" spans="1:18" ht="15">
      <c r="A197" s="12"/>
      <c r="B197" s="42"/>
      <c r="C197" s="77" t="s">
        <v>330</v>
      </c>
      <c r="D197" s="152"/>
      <c r="E197" s="30">
        <f>SUM(E189:E196)</f>
        <v>0</v>
      </c>
      <c r="F197" s="30">
        <f t="shared" ref="F197:P197" si="50">SUM(F189:F196)</f>
        <v>0</v>
      </c>
      <c r="G197" s="30">
        <f t="shared" si="50"/>
        <v>0</v>
      </c>
      <c r="H197" s="30">
        <f t="shared" si="50"/>
        <v>0</v>
      </c>
      <c r="I197" s="30">
        <f t="shared" si="50"/>
        <v>0</v>
      </c>
      <c r="J197" s="30">
        <f t="shared" si="50"/>
        <v>0</v>
      </c>
      <c r="K197" s="30">
        <f t="shared" si="50"/>
        <v>0</v>
      </c>
      <c r="L197" s="30">
        <f t="shared" si="50"/>
        <v>0</v>
      </c>
      <c r="M197" s="30">
        <f t="shared" si="50"/>
        <v>0</v>
      </c>
      <c r="N197" s="30">
        <f t="shared" si="50"/>
        <v>0</v>
      </c>
      <c r="O197" s="30">
        <f t="shared" si="50"/>
        <v>0</v>
      </c>
      <c r="P197" s="161">
        <f t="shared" si="50"/>
        <v>0</v>
      </c>
      <c r="Q197" s="45"/>
      <c r="R197" s="89"/>
    </row>
    <row r="198" spans="1:18" ht="15" thickBot="1">
      <c r="A198" s="12"/>
      <c r="B198" s="99"/>
      <c r="C198" s="100"/>
      <c r="D198" s="100"/>
      <c r="E198" s="100"/>
      <c r="F198" s="100"/>
      <c r="G198" s="100"/>
      <c r="H198" s="100"/>
      <c r="I198" s="100"/>
      <c r="J198" s="100"/>
      <c r="K198" s="100"/>
      <c r="L198" s="100"/>
      <c r="M198" s="100"/>
      <c r="N198" s="100"/>
      <c r="O198" s="100"/>
      <c r="P198" s="100"/>
      <c r="Q198" s="100"/>
      <c r="R198" s="42"/>
    </row>
    <row r="199" spans="1:18">
      <c r="A199" s="12"/>
      <c r="B199" s="12"/>
      <c r="C199" s="12"/>
      <c r="D199" s="12"/>
      <c r="E199" s="12"/>
      <c r="F199" s="12"/>
      <c r="G199" s="12"/>
      <c r="H199" s="12"/>
      <c r="I199" s="12"/>
      <c r="J199" s="12"/>
      <c r="K199" s="12"/>
      <c r="L199" s="12"/>
      <c r="M199" s="12"/>
      <c r="N199" s="12"/>
      <c r="O199" s="12"/>
      <c r="P199" s="12"/>
      <c r="Q199" s="12"/>
      <c r="R199" s="89"/>
    </row>
  </sheetData>
  <sheetProtection sheet="1" objects="1" scenarios="1"/>
  <protectedRanges>
    <protectedRange sqref="E36:O43 E53:O60 E70:O77 E87:O94 E104:O111 E121:O128 E138:O145 E155:O162 E172:O179 E189:O196" name="Range1"/>
  </protectedRanges>
  <mergeCells count="20">
    <mergeCell ref="D48:E48"/>
    <mergeCell ref="F48:P48"/>
    <mergeCell ref="D65:E65"/>
    <mergeCell ref="F65:P65"/>
    <mergeCell ref="D31:E31"/>
    <mergeCell ref="F31:P31"/>
    <mergeCell ref="D82:E82"/>
    <mergeCell ref="F82:P82"/>
    <mergeCell ref="D99:E99"/>
    <mergeCell ref="F99:P99"/>
    <mergeCell ref="D116:E116"/>
    <mergeCell ref="F116:P116"/>
    <mergeCell ref="D184:E184"/>
    <mergeCell ref="F184:P184"/>
    <mergeCell ref="D167:E167"/>
    <mergeCell ref="F167:P167"/>
    <mergeCell ref="D133:E133"/>
    <mergeCell ref="F133:P133"/>
    <mergeCell ref="D150:E150"/>
    <mergeCell ref="F150:P150"/>
  </mergeCells>
  <printOptions horizontalCentered="1"/>
  <pageMargins left="0.25" right="0.25" top="0.75" bottom="0.75" header="0.3" footer="0.3"/>
  <pageSetup paperSize="9" scale="36" fitToHeight="0" orientation="portrait" r:id="rId1"/>
  <rowBreaks count="1" manualBreakCount="1">
    <brk id="114" max="1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E954C-C955-4069-AC19-DA65323C35E3}">
  <dimension ref="A1:AT49"/>
  <sheetViews>
    <sheetView showGridLines="0" tabSelected="1" topLeftCell="A16" zoomScaleNormal="100" zoomScaleSheetLayoutView="100" workbookViewId="0">
      <selection activeCell="C49" sqref="C49"/>
    </sheetView>
  </sheetViews>
  <sheetFormatPr defaultRowHeight="15" customHeight="1"/>
  <cols>
    <col min="1" max="2" width="3.7109375" style="37" customWidth="1"/>
    <col min="3" max="3" width="13.28515625" style="37" bestFit="1" customWidth="1"/>
    <col min="4" max="4" width="31.42578125" style="37" customWidth="1"/>
    <col min="5" max="14" width="12.7109375" style="37" customWidth="1"/>
    <col min="15" max="15" width="57.7109375" style="37" customWidth="1"/>
    <col min="16" max="17" width="3.7109375" style="37" customWidth="1"/>
    <col min="18" max="18" width="14.140625" style="37" bestFit="1" customWidth="1"/>
    <col min="19" max="19" width="31" style="37" bestFit="1" customWidth="1"/>
    <col min="20" max="31" width="12.7109375" style="37" customWidth="1"/>
    <col min="32" max="32" width="69.7109375" style="37" customWidth="1"/>
    <col min="33" max="34" width="3.7109375" style="37" customWidth="1"/>
    <col min="35" max="16384" width="9.140625" style="37"/>
  </cols>
  <sheetData>
    <row r="1" spans="1:34" ht="15" customHeight="1">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row>
    <row r="2" spans="1:34" ht="15" customHeigh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34" ht="15"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row>
    <row r="4" spans="1:34" ht="15" customHeight="1">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row>
    <row r="5" spans="1:34" ht="15" customHeight="1">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row>
    <row r="6" spans="1:34" ht="15"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15" customHeight="1">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row>
    <row r="8" spans="1:34" ht="15" customHeight="1">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row>
    <row r="9" spans="1:34" ht="15" customHeight="1" thickBot="1">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row>
    <row r="10" spans="1:34" ht="15" customHeight="1">
      <c r="A10" s="12"/>
      <c r="B10" s="39"/>
      <c r="C10" s="40"/>
      <c r="D10" s="40"/>
      <c r="E10" s="40"/>
      <c r="F10" s="40"/>
      <c r="G10" s="40"/>
      <c r="H10" s="40"/>
      <c r="I10" s="40"/>
      <c r="J10" s="40"/>
      <c r="K10" s="40"/>
      <c r="L10" s="40"/>
      <c r="M10" s="40"/>
      <c r="N10" s="40"/>
      <c r="O10" s="40"/>
      <c r="P10" s="41"/>
      <c r="Q10" s="39"/>
      <c r="R10" s="40"/>
      <c r="S10" s="40"/>
      <c r="T10" s="40"/>
      <c r="U10" s="40"/>
      <c r="V10" s="40"/>
      <c r="W10" s="40"/>
      <c r="X10" s="40"/>
      <c r="Y10" s="40"/>
      <c r="Z10" s="40"/>
      <c r="AA10" s="40"/>
      <c r="AB10" s="40"/>
      <c r="AC10" s="40"/>
      <c r="AD10" s="40"/>
      <c r="AE10" s="40"/>
      <c r="AF10" s="40"/>
      <c r="AG10" s="41"/>
      <c r="AH10" s="12"/>
    </row>
    <row r="11" spans="1:34" ht="15" customHeight="1">
      <c r="A11" s="12"/>
      <c r="B11" s="42"/>
      <c r="C11" s="14"/>
      <c r="D11" s="43" t="str">
        <f>CompName</f>
        <v>Select Company Name from List…</v>
      </c>
      <c r="E11" s="44"/>
      <c r="F11" s="44"/>
      <c r="G11" s="44"/>
      <c r="H11" s="44"/>
      <c r="I11" s="44"/>
      <c r="J11" s="44"/>
      <c r="K11" s="44"/>
      <c r="L11" s="44"/>
      <c r="M11" s="44"/>
      <c r="N11" s="44"/>
      <c r="O11" s="44"/>
      <c r="P11" s="45"/>
      <c r="Q11" s="42"/>
      <c r="R11" s="43" t="str">
        <f>CompName</f>
        <v>Select Company Name from List…</v>
      </c>
      <c r="S11" s="43"/>
      <c r="T11" s="44"/>
      <c r="U11" s="44"/>
      <c r="V11" s="44"/>
      <c r="W11" s="44"/>
      <c r="X11" s="44"/>
      <c r="Y11" s="44"/>
      <c r="Z11" s="44"/>
      <c r="AA11" s="44"/>
      <c r="AB11" s="44"/>
      <c r="AC11" s="44"/>
      <c r="AD11" s="44"/>
      <c r="AE11" s="44"/>
      <c r="AF11" s="44"/>
      <c r="AG11" s="45"/>
      <c r="AH11" s="12"/>
    </row>
    <row r="12" spans="1:34" ht="15" customHeight="1">
      <c r="A12" s="12"/>
      <c r="B12" s="42"/>
      <c r="C12" s="14"/>
      <c r="D12" s="43" t="s">
        <v>366</v>
      </c>
      <c r="E12" s="44"/>
      <c r="F12" s="44"/>
      <c r="G12" s="44"/>
      <c r="H12" s="44"/>
      <c r="I12" s="44"/>
      <c r="J12" s="44"/>
      <c r="K12" s="44"/>
      <c r="L12" s="44"/>
      <c r="M12" s="44"/>
      <c r="N12" s="44"/>
      <c r="O12" s="44"/>
      <c r="P12" s="45"/>
      <c r="Q12" s="42"/>
      <c r="R12" s="43" t="s">
        <v>366</v>
      </c>
      <c r="S12" s="43"/>
      <c r="T12" s="44"/>
      <c r="U12" s="44"/>
      <c r="V12" s="44"/>
      <c r="W12" s="44"/>
      <c r="X12" s="44"/>
      <c r="Y12" s="44"/>
      <c r="Z12" s="44"/>
      <c r="AA12" s="44"/>
      <c r="AB12" s="44"/>
      <c r="AC12" s="44"/>
      <c r="AD12" s="44"/>
      <c r="AE12" s="44"/>
      <c r="AF12" s="44"/>
      <c r="AG12" s="45"/>
      <c r="AH12" s="12"/>
    </row>
    <row r="13" spans="1:34" ht="15" customHeight="1">
      <c r="A13" s="12"/>
      <c r="B13" s="42"/>
      <c r="C13" s="14"/>
      <c r="D13" s="43" t="s">
        <v>256</v>
      </c>
      <c r="E13" s="44"/>
      <c r="F13" s="44"/>
      <c r="G13" s="44"/>
      <c r="H13" s="44"/>
      <c r="I13" s="44"/>
      <c r="J13" s="44"/>
      <c r="K13" s="44"/>
      <c r="L13" s="44"/>
      <c r="M13" s="44"/>
      <c r="N13" s="44"/>
      <c r="O13" s="44"/>
      <c r="P13" s="45"/>
      <c r="Q13" s="42"/>
      <c r="R13" s="43" t="s">
        <v>256</v>
      </c>
      <c r="S13" s="229"/>
      <c r="T13" s="44"/>
      <c r="U13" s="44"/>
      <c r="V13" s="44"/>
      <c r="W13" s="44"/>
      <c r="X13" s="44"/>
      <c r="Y13" s="44"/>
      <c r="Z13" s="44"/>
      <c r="AA13" s="44"/>
      <c r="AB13" s="44"/>
      <c r="AC13" s="44"/>
      <c r="AD13" s="44"/>
      <c r="AE13" s="44"/>
      <c r="AF13" s="44"/>
      <c r="AG13" s="45"/>
      <c r="AH13" s="12"/>
    </row>
    <row r="14" spans="1:34" ht="15" customHeight="1">
      <c r="A14" s="12"/>
      <c r="B14" s="42"/>
      <c r="C14" s="14"/>
      <c r="D14" s="48"/>
      <c r="E14" s="173"/>
      <c r="F14" s="173"/>
      <c r="G14" s="173"/>
      <c r="H14" s="173"/>
      <c r="I14" s="173"/>
      <c r="J14" s="173"/>
      <c r="K14" s="173"/>
      <c r="L14" s="173"/>
      <c r="M14" s="49"/>
      <c r="N14" s="49"/>
      <c r="O14" s="14"/>
      <c r="P14" s="45"/>
      <c r="Q14" s="42"/>
      <c r="R14" s="48"/>
      <c r="S14" s="173"/>
      <c r="T14" s="173"/>
      <c r="U14" s="49"/>
      <c r="V14" s="49"/>
      <c r="W14" s="49"/>
      <c r="X14" s="49"/>
      <c r="Y14" s="49"/>
      <c r="Z14" s="49"/>
      <c r="AA14" s="49"/>
      <c r="AB14" s="49"/>
      <c r="AC14" s="49"/>
      <c r="AD14" s="49"/>
      <c r="AE14" s="49"/>
      <c r="AF14" s="14"/>
      <c r="AG14" s="45"/>
      <c r="AH14" s="12"/>
    </row>
    <row r="15" spans="1:34" s="216" customFormat="1" ht="15" customHeight="1">
      <c r="A15" s="14"/>
      <c r="B15" s="42"/>
      <c r="C15" s="205" t="s">
        <v>383</v>
      </c>
      <c r="D15" s="206"/>
      <c r="E15" s="206"/>
      <c r="F15" s="206"/>
      <c r="G15" s="206"/>
      <c r="H15" s="206"/>
      <c r="I15" s="206"/>
      <c r="J15" s="206"/>
      <c r="K15" s="206"/>
      <c r="L15" s="206"/>
      <c r="M15" s="206"/>
      <c r="N15" s="206"/>
      <c r="O15" s="207"/>
      <c r="P15" s="45"/>
      <c r="Q15" s="42"/>
      <c r="R15" s="205" t="s">
        <v>381</v>
      </c>
      <c r="S15" s="206"/>
      <c r="T15" s="206"/>
      <c r="U15" s="206"/>
      <c r="V15" s="206"/>
      <c r="W15" s="206"/>
      <c r="X15" s="206"/>
      <c r="Y15" s="206"/>
      <c r="Z15" s="206"/>
      <c r="AA15" s="206"/>
      <c r="AB15" s="206"/>
      <c r="AC15" s="206"/>
      <c r="AD15" s="206"/>
      <c r="AE15" s="206"/>
      <c r="AF15" s="207"/>
      <c r="AG15" s="45"/>
      <c r="AH15" s="14"/>
    </row>
    <row r="16" spans="1:34" s="216" customFormat="1" ht="15" customHeight="1">
      <c r="A16" s="14"/>
      <c r="B16" s="42"/>
      <c r="C16" s="204" t="s">
        <v>378</v>
      </c>
      <c r="D16" s="195"/>
      <c r="E16" s="195"/>
      <c r="F16" s="195"/>
      <c r="G16" s="195"/>
      <c r="H16" s="195"/>
      <c r="I16" s="195"/>
      <c r="J16" s="195"/>
      <c r="K16" s="195"/>
      <c r="L16" s="195"/>
      <c r="M16" s="195"/>
      <c r="N16" s="195"/>
      <c r="O16" s="196"/>
      <c r="P16" s="45"/>
      <c r="Q16" s="42"/>
      <c r="R16" s="204" t="s">
        <v>254</v>
      </c>
      <c r="S16" s="195"/>
      <c r="T16" s="195"/>
      <c r="U16" s="195"/>
      <c r="V16" s="195"/>
      <c r="W16" s="195"/>
      <c r="X16" s="195"/>
      <c r="Y16" s="195"/>
      <c r="Z16" s="195"/>
      <c r="AA16" s="195"/>
      <c r="AB16" s="195"/>
      <c r="AC16" s="195"/>
      <c r="AD16" s="195"/>
      <c r="AE16" s="195"/>
      <c r="AF16" s="196"/>
      <c r="AG16" s="45"/>
      <c r="AH16" s="14"/>
    </row>
    <row r="17" spans="1:46" s="216" customFormat="1" ht="15" customHeight="1">
      <c r="A17" s="14"/>
      <c r="B17" s="42"/>
      <c r="C17" s="214" t="s">
        <v>169</v>
      </c>
      <c r="D17" s="197"/>
      <c r="E17" s="197"/>
      <c r="F17" s="197"/>
      <c r="G17" s="197"/>
      <c r="H17" s="197"/>
      <c r="I17" s="197"/>
      <c r="J17" s="197"/>
      <c r="K17" s="197"/>
      <c r="L17" s="197"/>
      <c r="M17" s="197"/>
      <c r="N17" s="197"/>
      <c r="O17" s="198"/>
      <c r="P17" s="45"/>
      <c r="Q17" s="42"/>
      <c r="R17" s="214" t="s">
        <v>169</v>
      </c>
      <c r="S17" s="197"/>
      <c r="T17" s="197"/>
      <c r="U17" s="197"/>
      <c r="V17" s="197"/>
      <c r="W17" s="197"/>
      <c r="X17" s="197"/>
      <c r="Y17" s="197"/>
      <c r="Z17" s="197"/>
      <c r="AA17" s="197"/>
      <c r="AB17" s="197"/>
      <c r="AC17" s="197"/>
      <c r="AD17" s="197"/>
      <c r="AE17" s="197"/>
      <c r="AF17" s="198"/>
      <c r="AG17" s="45"/>
      <c r="AH17" s="14"/>
    </row>
    <row r="18" spans="1:46" s="216" customFormat="1" ht="15" customHeight="1">
      <c r="A18" s="14"/>
      <c r="B18" s="42"/>
      <c r="C18" s="14"/>
      <c r="D18" s="14"/>
      <c r="E18" s="58">
        <v>2018</v>
      </c>
      <c r="F18" s="58">
        <f t="shared" ref="F18:N18" si="0">E18+1</f>
        <v>2019</v>
      </c>
      <c r="G18" s="58">
        <f t="shared" si="0"/>
        <v>2020</v>
      </c>
      <c r="H18" s="58">
        <f t="shared" si="0"/>
        <v>2021</v>
      </c>
      <c r="I18" s="58">
        <f t="shared" si="0"/>
        <v>2022</v>
      </c>
      <c r="J18" s="58">
        <f t="shared" si="0"/>
        <v>2023</v>
      </c>
      <c r="K18" s="58">
        <f t="shared" si="0"/>
        <v>2024</v>
      </c>
      <c r="L18" s="58">
        <f t="shared" si="0"/>
        <v>2025</v>
      </c>
      <c r="M18" s="58">
        <f t="shared" si="0"/>
        <v>2026</v>
      </c>
      <c r="N18" s="250">
        <f t="shared" si="0"/>
        <v>2027</v>
      </c>
      <c r="O18" s="15" t="s">
        <v>379</v>
      </c>
      <c r="P18" s="45"/>
      <c r="Q18" s="42"/>
      <c r="R18" s="14"/>
      <c r="S18" s="14"/>
      <c r="T18" s="58">
        <v>2018</v>
      </c>
      <c r="U18" s="58">
        <f>+T18+1</f>
        <v>2019</v>
      </c>
      <c r="V18" s="58">
        <f>+U18+1</f>
        <v>2020</v>
      </c>
      <c r="W18" s="58">
        <f t="shared" ref="W18:AC18" si="1">+V18+1</f>
        <v>2021</v>
      </c>
      <c r="X18" s="58">
        <f t="shared" si="1"/>
        <v>2022</v>
      </c>
      <c r="Y18" s="58">
        <f t="shared" si="1"/>
        <v>2023</v>
      </c>
      <c r="Z18" s="58">
        <f t="shared" si="1"/>
        <v>2024</v>
      </c>
      <c r="AA18" s="58">
        <f t="shared" si="1"/>
        <v>2025</v>
      </c>
      <c r="AB18" s="58">
        <f t="shared" si="1"/>
        <v>2026</v>
      </c>
      <c r="AC18" s="58">
        <f t="shared" si="1"/>
        <v>2027</v>
      </c>
      <c r="AD18" s="58" t="s">
        <v>377</v>
      </c>
      <c r="AE18" s="250" t="s">
        <v>255</v>
      </c>
      <c r="AF18" s="15" t="s">
        <v>379</v>
      </c>
      <c r="AG18" s="45"/>
      <c r="AH18" s="14"/>
    </row>
    <row r="19" spans="1:46" s="216" customFormat="1" ht="15" customHeight="1">
      <c r="A19" s="14"/>
      <c r="B19" s="42"/>
      <c r="C19" s="77" t="s">
        <v>367</v>
      </c>
      <c r="D19" s="245" t="s">
        <v>318</v>
      </c>
      <c r="E19" s="246">
        <f>'Financial Position'!$P$41</f>
        <v>0</v>
      </c>
      <c r="F19" s="251"/>
      <c r="G19" s="251"/>
      <c r="H19" s="251"/>
      <c r="I19" s="251"/>
      <c r="J19" s="251"/>
      <c r="K19" s="251"/>
      <c r="L19" s="251"/>
      <c r="M19" s="251"/>
      <c r="N19" s="251"/>
      <c r="O19" s="292" t="s">
        <v>380</v>
      </c>
      <c r="P19" s="45"/>
      <c r="Q19" s="42"/>
      <c r="R19" s="77" t="s">
        <v>367</v>
      </c>
      <c r="S19" s="245" t="s">
        <v>375</v>
      </c>
      <c r="T19" s="120">
        <f ca="1">'Profit &amp; Loss Impact'!F103</f>
        <v>0</v>
      </c>
      <c r="U19" s="120">
        <f ca="1">'Profit &amp; Loss Impact'!G103</f>
        <v>0</v>
      </c>
      <c r="V19" s="120">
        <f ca="1">'Profit &amp; Loss Impact'!H103</f>
        <v>0</v>
      </c>
      <c r="W19" s="120">
        <f ca="1">'Profit &amp; Loss Impact'!I103</f>
        <v>0</v>
      </c>
      <c r="X19" s="120">
        <f ca="1">'Profit &amp; Loss Impact'!J103</f>
        <v>0</v>
      </c>
      <c r="Y19" s="120">
        <f ca="1">'Profit &amp; Loss Impact'!K103</f>
        <v>0</v>
      </c>
      <c r="Z19" s="120">
        <f ca="1">'Profit &amp; Loss Impact'!L103</f>
        <v>0</v>
      </c>
      <c r="AA19" s="120">
        <f ca="1">'Profit &amp; Loss Impact'!M103</f>
        <v>0</v>
      </c>
      <c r="AB19" s="120">
        <f ca="1">'Profit &amp; Loss Impact'!N103</f>
        <v>0</v>
      </c>
      <c r="AC19" s="120">
        <f ca="1">'Profit &amp; Loss Impact'!O103</f>
        <v>0</v>
      </c>
      <c r="AD19" s="120">
        <f ca="1">'Profit &amp; Loss Impact'!P103</f>
        <v>0</v>
      </c>
      <c r="AE19" s="120">
        <f ca="1">SUM(T19:AD19)</f>
        <v>0</v>
      </c>
      <c r="AF19" s="292" t="s">
        <v>380</v>
      </c>
      <c r="AG19" s="45"/>
      <c r="AH19" s="14"/>
      <c r="AJ19" s="55"/>
      <c r="AK19" s="55"/>
      <c r="AL19" s="55"/>
      <c r="AM19" s="55"/>
      <c r="AN19" s="55"/>
      <c r="AO19" s="55"/>
      <c r="AP19" s="55"/>
      <c r="AQ19" s="55"/>
      <c r="AR19" s="55"/>
      <c r="AS19" s="55"/>
      <c r="AT19" s="55"/>
    </row>
    <row r="20" spans="1:46" s="216" customFormat="1" ht="15" customHeight="1">
      <c r="A20" s="14"/>
      <c r="B20" s="42"/>
      <c r="C20" s="203" t="s">
        <v>367</v>
      </c>
      <c r="D20" s="248" t="s">
        <v>316</v>
      </c>
      <c r="E20" s="257">
        <f>'Financial Position'!$O$41</f>
        <v>0</v>
      </c>
      <c r="F20" s="251"/>
      <c r="G20" s="251"/>
      <c r="H20" s="251"/>
      <c r="I20" s="251"/>
      <c r="J20" s="251"/>
      <c r="K20" s="251"/>
      <c r="L20" s="251"/>
      <c r="M20" s="251"/>
      <c r="N20" s="251"/>
      <c r="O20" s="293"/>
      <c r="P20" s="14"/>
      <c r="Q20" s="42"/>
      <c r="R20" s="203" t="s">
        <v>367</v>
      </c>
      <c r="S20" s="248" t="s">
        <v>376</v>
      </c>
      <c r="T20" s="249">
        <f ca="1">'Profit &amp; Loss Impact'!F104</f>
        <v>0</v>
      </c>
      <c r="U20" s="249">
        <f ca="1">'Profit &amp; Loss Impact'!G104</f>
        <v>0</v>
      </c>
      <c r="V20" s="249">
        <f ca="1">'Profit &amp; Loss Impact'!H104</f>
        <v>0</v>
      </c>
      <c r="W20" s="249">
        <f ca="1">'Profit &amp; Loss Impact'!I104</f>
        <v>0</v>
      </c>
      <c r="X20" s="249">
        <f ca="1">'Profit &amp; Loss Impact'!J104</f>
        <v>0</v>
      </c>
      <c r="Y20" s="249">
        <f ca="1">'Profit &amp; Loss Impact'!K104</f>
        <v>0</v>
      </c>
      <c r="Z20" s="249">
        <f ca="1">'Profit &amp; Loss Impact'!L104</f>
        <v>0</v>
      </c>
      <c r="AA20" s="249">
        <f ca="1">'Profit &amp; Loss Impact'!M104</f>
        <v>0</v>
      </c>
      <c r="AB20" s="249">
        <f ca="1">'Profit &amp; Loss Impact'!N104</f>
        <v>0</v>
      </c>
      <c r="AC20" s="249">
        <f ca="1">'Profit &amp; Loss Impact'!O104</f>
        <v>0</v>
      </c>
      <c r="AD20" s="249">
        <f ca="1">'Profit &amp; Loss Impact'!P104</f>
        <v>0</v>
      </c>
      <c r="AE20" s="249">
        <f ca="1">SUM(T20:AD20)</f>
        <v>0</v>
      </c>
      <c r="AF20" s="293"/>
      <c r="AG20" s="45"/>
      <c r="AH20" s="14"/>
      <c r="AJ20" s="55"/>
      <c r="AK20" s="55"/>
      <c r="AL20" s="55"/>
      <c r="AM20" s="55"/>
      <c r="AN20" s="55"/>
      <c r="AO20" s="55"/>
      <c r="AP20" s="55"/>
      <c r="AQ20" s="55"/>
      <c r="AR20" s="55"/>
      <c r="AS20" s="55"/>
      <c r="AT20" s="55"/>
    </row>
    <row r="21" spans="1:46" s="216" customFormat="1" ht="15" customHeight="1">
      <c r="A21" s="14"/>
      <c r="B21" s="42"/>
      <c r="C21" s="77"/>
      <c r="D21" s="208"/>
      <c r="E21" s="208"/>
      <c r="F21" s="208"/>
      <c r="G21" s="208"/>
      <c r="H21" s="208"/>
      <c r="I21" s="208"/>
      <c r="J21" s="208"/>
      <c r="K21" s="208"/>
      <c r="L21" s="208"/>
      <c r="M21" s="208"/>
      <c r="N21" s="208"/>
      <c r="O21" s="79"/>
      <c r="P21" s="14"/>
      <c r="Q21" s="42"/>
      <c r="R21" s="77"/>
      <c r="S21" s="208"/>
      <c r="T21" s="208"/>
      <c r="U21" s="208"/>
      <c r="V21" s="208"/>
      <c r="W21" s="208"/>
      <c r="X21" s="208"/>
      <c r="Y21" s="208"/>
      <c r="Z21" s="208"/>
      <c r="AA21" s="208"/>
      <c r="AB21" s="208"/>
      <c r="AC21" s="208"/>
      <c r="AD21" s="208"/>
      <c r="AE21" s="208"/>
      <c r="AF21" s="79"/>
      <c r="AG21" s="45"/>
      <c r="AH21" s="14"/>
      <c r="AJ21" s="55"/>
      <c r="AK21" s="55"/>
      <c r="AL21" s="55"/>
      <c r="AM21" s="55"/>
      <c r="AN21" s="55"/>
      <c r="AO21" s="55"/>
      <c r="AP21" s="55"/>
      <c r="AQ21" s="55"/>
      <c r="AR21" s="55"/>
      <c r="AS21" s="55"/>
      <c r="AT21" s="55"/>
    </row>
    <row r="22" spans="1:46" s="216" customFormat="1" ht="15" customHeight="1">
      <c r="A22" s="14"/>
      <c r="B22" s="42"/>
      <c r="C22" s="110" t="s">
        <v>371</v>
      </c>
      <c r="D22" s="256" t="s">
        <v>318</v>
      </c>
      <c r="E22" s="258"/>
      <c r="F22" s="258"/>
      <c r="G22" s="258"/>
      <c r="H22" s="258"/>
      <c r="I22" s="258"/>
      <c r="J22" s="258"/>
      <c r="K22" s="258"/>
      <c r="L22" s="258"/>
      <c r="M22" s="258"/>
      <c r="N22" s="258"/>
      <c r="O22" s="294"/>
      <c r="P22" s="14"/>
      <c r="Q22" s="42"/>
      <c r="R22" s="110" t="s">
        <v>371</v>
      </c>
      <c r="S22" s="256" t="s">
        <v>375</v>
      </c>
      <c r="T22" s="258"/>
      <c r="U22" s="258"/>
      <c r="V22" s="258"/>
      <c r="W22" s="258"/>
      <c r="X22" s="258"/>
      <c r="Y22" s="258"/>
      <c r="Z22" s="258"/>
      <c r="AA22" s="258"/>
      <c r="AB22" s="258"/>
      <c r="AC22" s="258"/>
      <c r="AD22" s="258"/>
      <c r="AE22" s="255">
        <f>SUM(T22:AD22)</f>
        <v>0</v>
      </c>
      <c r="AF22" s="294"/>
      <c r="AG22" s="45"/>
      <c r="AH22" s="14"/>
      <c r="AJ22" s="55"/>
      <c r="AK22" s="55"/>
      <c r="AL22" s="55"/>
      <c r="AM22" s="55"/>
      <c r="AN22" s="55"/>
      <c r="AO22" s="55"/>
      <c r="AP22" s="55"/>
      <c r="AQ22" s="55"/>
      <c r="AR22" s="55"/>
      <c r="AS22" s="55"/>
      <c r="AT22" s="55"/>
    </row>
    <row r="23" spans="1:46" s="216" customFormat="1" ht="15" customHeight="1">
      <c r="A23" s="14"/>
      <c r="B23" s="42"/>
      <c r="C23" s="77" t="s">
        <v>371</v>
      </c>
      <c r="D23" s="245" t="s">
        <v>316</v>
      </c>
      <c r="E23" s="258"/>
      <c r="F23" s="258"/>
      <c r="G23" s="258"/>
      <c r="H23" s="258"/>
      <c r="I23" s="258"/>
      <c r="J23" s="258"/>
      <c r="K23" s="258"/>
      <c r="L23" s="258"/>
      <c r="M23" s="258"/>
      <c r="N23" s="258"/>
      <c r="O23" s="294"/>
      <c r="P23" s="14"/>
      <c r="Q23" s="42"/>
      <c r="R23" s="77" t="s">
        <v>371</v>
      </c>
      <c r="S23" s="245" t="s">
        <v>376</v>
      </c>
      <c r="T23" s="251"/>
      <c r="U23" s="251"/>
      <c r="V23" s="251"/>
      <c r="W23" s="251"/>
      <c r="X23" s="251"/>
      <c r="Y23" s="251"/>
      <c r="Z23" s="251"/>
      <c r="AA23" s="251"/>
      <c r="AB23" s="251"/>
      <c r="AC23" s="251"/>
      <c r="AD23" s="251"/>
      <c r="AE23" s="120">
        <f>SUM(T23:AD23)</f>
        <v>0</v>
      </c>
      <c r="AF23" s="294"/>
      <c r="AG23" s="45"/>
      <c r="AH23" s="14"/>
      <c r="AJ23" s="55"/>
      <c r="AK23" s="55"/>
      <c r="AL23" s="55"/>
      <c r="AM23" s="55"/>
      <c r="AN23" s="55"/>
      <c r="AO23" s="55"/>
      <c r="AP23" s="55"/>
      <c r="AQ23" s="55"/>
      <c r="AR23" s="55"/>
      <c r="AS23" s="55"/>
      <c r="AT23" s="55"/>
    </row>
    <row r="24" spans="1:46" s="216" customFormat="1" ht="15" customHeight="1">
      <c r="A24" s="14"/>
      <c r="B24" s="42"/>
      <c r="C24" s="77" t="s">
        <v>371</v>
      </c>
      <c r="D24" s="245" t="s">
        <v>368</v>
      </c>
      <c r="E24" s="247">
        <f>IFERROR(((E$19-E22)/E$19),0)</f>
        <v>0</v>
      </c>
      <c r="F24" s="247">
        <f t="shared" ref="F24" si="2">IFERROR(((F$19-F22)/F$19),0)</f>
        <v>0</v>
      </c>
      <c r="G24" s="247">
        <f t="shared" ref="G24:N24" si="3">IFERROR(((G$19-G22)/G$19),0)</f>
        <v>0</v>
      </c>
      <c r="H24" s="247">
        <f t="shared" si="3"/>
        <v>0</v>
      </c>
      <c r="I24" s="247">
        <f t="shared" si="3"/>
        <v>0</v>
      </c>
      <c r="J24" s="247">
        <f t="shared" si="3"/>
        <v>0</v>
      </c>
      <c r="K24" s="247">
        <f t="shared" si="3"/>
        <v>0</v>
      </c>
      <c r="L24" s="247">
        <f t="shared" si="3"/>
        <v>0</v>
      </c>
      <c r="M24" s="247">
        <f t="shared" si="3"/>
        <v>0</v>
      </c>
      <c r="N24" s="247">
        <f t="shared" si="3"/>
        <v>0</v>
      </c>
      <c r="O24" s="294"/>
      <c r="P24" s="14"/>
      <c r="Q24" s="42"/>
      <c r="R24" s="77" t="s">
        <v>371</v>
      </c>
      <c r="S24" s="245" t="s">
        <v>368</v>
      </c>
      <c r="T24" s="247">
        <f ca="1">IFERROR(((T$19-T22)/T$19),0)</f>
        <v>0</v>
      </c>
      <c r="U24" s="247">
        <f t="shared" ref="U24:AD24" ca="1" si="4">IFERROR(((U$19-U22)/U$19),0)</f>
        <v>0</v>
      </c>
      <c r="V24" s="247">
        <f t="shared" ca="1" si="4"/>
        <v>0</v>
      </c>
      <c r="W24" s="247">
        <f t="shared" ca="1" si="4"/>
        <v>0</v>
      </c>
      <c r="X24" s="247">
        <f t="shared" ca="1" si="4"/>
        <v>0</v>
      </c>
      <c r="Y24" s="247">
        <f t="shared" ca="1" si="4"/>
        <v>0</v>
      </c>
      <c r="Z24" s="247">
        <f t="shared" ca="1" si="4"/>
        <v>0</v>
      </c>
      <c r="AA24" s="247">
        <f t="shared" ca="1" si="4"/>
        <v>0</v>
      </c>
      <c r="AB24" s="247">
        <f t="shared" ca="1" si="4"/>
        <v>0</v>
      </c>
      <c r="AC24" s="247">
        <f t="shared" ca="1" si="4"/>
        <v>0</v>
      </c>
      <c r="AD24" s="247">
        <f t="shared" ca="1" si="4"/>
        <v>0</v>
      </c>
      <c r="AE24" s="120"/>
      <c r="AF24" s="294"/>
      <c r="AG24" s="45"/>
      <c r="AH24" s="14"/>
      <c r="AJ24" s="55"/>
      <c r="AK24" s="55"/>
      <c r="AL24" s="55"/>
      <c r="AM24" s="55"/>
      <c r="AN24" s="55"/>
      <c r="AO24" s="55"/>
      <c r="AP24" s="55"/>
      <c r="AQ24" s="55"/>
      <c r="AR24" s="55"/>
      <c r="AS24" s="55"/>
      <c r="AT24" s="55"/>
    </row>
    <row r="25" spans="1:46" s="216" customFormat="1" ht="15" customHeight="1">
      <c r="A25" s="14"/>
      <c r="B25" s="42"/>
      <c r="C25" s="77" t="s">
        <v>371</v>
      </c>
      <c r="D25" s="245" t="s">
        <v>369</v>
      </c>
      <c r="E25" s="247">
        <f>IFERROR(((E$20-E23)/E$20),0)</f>
        <v>0</v>
      </c>
      <c r="F25" s="247">
        <f>IFERROR(((F$20-F23)/F$20),0)</f>
        <v>0</v>
      </c>
      <c r="G25" s="247">
        <f t="shared" ref="G25:N25" si="5">IFERROR(((G$20-G23)/G$20),0)</f>
        <v>0</v>
      </c>
      <c r="H25" s="247">
        <f t="shared" si="5"/>
        <v>0</v>
      </c>
      <c r="I25" s="247">
        <f t="shared" si="5"/>
        <v>0</v>
      </c>
      <c r="J25" s="247">
        <f t="shared" si="5"/>
        <v>0</v>
      </c>
      <c r="K25" s="247">
        <f t="shared" si="5"/>
        <v>0</v>
      </c>
      <c r="L25" s="247">
        <f t="shared" si="5"/>
        <v>0</v>
      </c>
      <c r="M25" s="247">
        <f t="shared" si="5"/>
        <v>0</v>
      </c>
      <c r="N25" s="247">
        <f t="shared" si="5"/>
        <v>0</v>
      </c>
      <c r="O25" s="295"/>
      <c r="P25" s="14"/>
      <c r="Q25" s="42"/>
      <c r="R25" s="77" t="s">
        <v>371</v>
      </c>
      <c r="S25" s="245" t="s">
        <v>369</v>
      </c>
      <c r="T25" s="247">
        <f ca="1">IFERROR(((T$20-T23)/T$20),0)</f>
        <v>0</v>
      </c>
      <c r="U25" s="247">
        <f t="shared" ref="U25:AD25" ca="1" si="6">IFERROR(((U$20-U23)/U$20),0)</f>
        <v>0</v>
      </c>
      <c r="V25" s="247">
        <f t="shared" ca="1" si="6"/>
        <v>0</v>
      </c>
      <c r="W25" s="247">
        <f t="shared" ca="1" si="6"/>
        <v>0</v>
      </c>
      <c r="X25" s="247">
        <f t="shared" ca="1" si="6"/>
        <v>0</v>
      </c>
      <c r="Y25" s="247">
        <f t="shared" ca="1" si="6"/>
        <v>0</v>
      </c>
      <c r="Z25" s="247">
        <f t="shared" ca="1" si="6"/>
        <v>0</v>
      </c>
      <c r="AA25" s="247">
        <f t="shared" ca="1" si="6"/>
        <v>0</v>
      </c>
      <c r="AB25" s="247">
        <f t="shared" ca="1" si="6"/>
        <v>0</v>
      </c>
      <c r="AC25" s="247">
        <f t="shared" ca="1" si="6"/>
        <v>0</v>
      </c>
      <c r="AD25" s="247">
        <f t="shared" ca="1" si="6"/>
        <v>0</v>
      </c>
      <c r="AE25" s="120"/>
      <c r="AF25" s="295"/>
      <c r="AG25" s="45"/>
      <c r="AH25" s="14"/>
      <c r="AJ25" s="55"/>
      <c r="AK25" s="55"/>
      <c r="AL25" s="55"/>
      <c r="AM25" s="55"/>
      <c r="AN25" s="55"/>
      <c r="AO25" s="55"/>
      <c r="AP25" s="55"/>
      <c r="AQ25" s="55"/>
      <c r="AR25" s="55"/>
      <c r="AS25" s="55"/>
      <c r="AT25" s="55"/>
    </row>
    <row r="26" spans="1:46" s="216" customFormat="1" ht="15" customHeight="1">
      <c r="A26" s="14"/>
      <c r="B26" s="42"/>
      <c r="C26" s="77"/>
      <c r="D26" s="208"/>
      <c r="E26" s="208"/>
      <c r="F26" s="208"/>
      <c r="G26" s="208"/>
      <c r="H26" s="208"/>
      <c r="I26" s="208"/>
      <c r="J26" s="208"/>
      <c r="K26" s="208"/>
      <c r="L26" s="208"/>
      <c r="M26" s="208"/>
      <c r="N26" s="208"/>
      <c r="O26" s="79"/>
      <c r="P26" s="14"/>
      <c r="Q26" s="42"/>
      <c r="R26" s="77"/>
      <c r="S26" s="208"/>
      <c r="T26" s="208"/>
      <c r="U26" s="208"/>
      <c r="V26" s="208"/>
      <c r="W26" s="208"/>
      <c r="X26" s="208"/>
      <c r="Y26" s="208"/>
      <c r="Z26" s="208"/>
      <c r="AA26" s="208"/>
      <c r="AB26" s="208"/>
      <c r="AC26" s="208"/>
      <c r="AD26" s="208"/>
      <c r="AE26" s="208"/>
      <c r="AF26" s="79"/>
      <c r="AG26" s="45"/>
      <c r="AH26" s="14"/>
      <c r="AJ26" s="55"/>
      <c r="AK26" s="55"/>
      <c r="AL26" s="55"/>
      <c r="AM26" s="55"/>
      <c r="AN26" s="55"/>
      <c r="AO26" s="55"/>
      <c r="AP26" s="55"/>
      <c r="AQ26" s="55"/>
      <c r="AR26" s="55"/>
      <c r="AS26" s="55"/>
      <c r="AT26" s="55"/>
    </row>
    <row r="27" spans="1:46" s="216" customFormat="1" ht="15" customHeight="1">
      <c r="A27" s="14"/>
      <c r="B27" s="42"/>
      <c r="C27" s="77" t="s">
        <v>372</v>
      </c>
      <c r="D27" s="245" t="s">
        <v>318</v>
      </c>
      <c r="E27" s="258"/>
      <c r="F27" s="258"/>
      <c r="G27" s="258"/>
      <c r="H27" s="258"/>
      <c r="I27" s="258"/>
      <c r="J27" s="258"/>
      <c r="K27" s="258"/>
      <c r="L27" s="258"/>
      <c r="M27" s="258"/>
      <c r="N27" s="258"/>
      <c r="O27" s="294"/>
      <c r="P27" s="14"/>
      <c r="Q27" s="42"/>
      <c r="R27" s="77" t="s">
        <v>372</v>
      </c>
      <c r="S27" s="245" t="s">
        <v>375</v>
      </c>
      <c r="T27" s="258"/>
      <c r="U27" s="258"/>
      <c r="V27" s="258"/>
      <c r="W27" s="258"/>
      <c r="X27" s="258"/>
      <c r="Y27" s="258"/>
      <c r="Z27" s="258"/>
      <c r="AA27" s="258"/>
      <c r="AB27" s="258"/>
      <c r="AC27" s="258"/>
      <c r="AD27" s="258"/>
      <c r="AE27" s="120">
        <f>SUM(T27:AD27)</f>
        <v>0</v>
      </c>
      <c r="AF27" s="294"/>
      <c r="AG27" s="45"/>
      <c r="AH27" s="14"/>
      <c r="AJ27" s="55"/>
      <c r="AK27" s="55"/>
      <c r="AL27" s="55"/>
      <c r="AM27" s="55"/>
      <c r="AN27" s="55"/>
      <c r="AO27" s="55"/>
      <c r="AP27" s="55"/>
      <c r="AQ27" s="55"/>
      <c r="AR27" s="55"/>
      <c r="AS27" s="55"/>
      <c r="AT27" s="55"/>
    </row>
    <row r="28" spans="1:46" s="216" customFormat="1" ht="15" customHeight="1">
      <c r="A28" s="14"/>
      <c r="B28" s="42"/>
      <c r="C28" s="77" t="s">
        <v>372</v>
      </c>
      <c r="D28" s="245" t="s">
        <v>316</v>
      </c>
      <c r="E28" s="251"/>
      <c r="F28" s="251"/>
      <c r="G28" s="251"/>
      <c r="H28" s="251"/>
      <c r="I28" s="251"/>
      <c r="J28" s="251"/>
      <c r="K28" s="251"/>
      <c r="L28" s="251"/>
      <c r="M28" s="251"/>
      <c r="N28" s="251"/>
      <c r="O28" s="294"/>
      <c r="P28" s="14"/>
      <c r="Q28" s="42"/>
      <c r="R28" s="77" t="s">
        <v>372</v>
      </c>
      <c r="S28" s="245" t="s">
        <v>376</v>
      </c>
      <c r="T28" s="251"/>
      <c r="U28" s="251"/>
      <c r="V28" s="251"/>
      <c r="W28" s="251"/>
      <c r="X28" s="251"/>
      <c r="Y28" s="251"/>
      <c r="Z28" s="251"/>
      <c r="AA28" s="251"/>
      <c r="AB28" s="251"/>
      <c r="AC28" s="251"/>
      <c r="AD28" s="251"/>
      <c r="AE28" s="120">
        <f>SUM(T28:AD28)</f>
        <v>0</v>
      </c>
      <c r="AF28" s="294"/>
      <c r="AG28" s="45"/>
      <c r="AH28" s="14"/>
      <c r="AJ28" s="55"/>
      <c r="AK28" s="55"/>
      <c r="AL28" s="55"/>
      <c r="AM28" s="55"/>
      <c r="AN28" s="55"/>
      <c r="AO28" s="55"/>
      <c r="AP28" s="55"/>
      <c r="AQ28" s="55"/>
      <c r="AR28" s="55"/>
      <c r="AS28" s="55"/>
      <c r="AT28" s="55"/>
    </row>
    <row r="29" spans="1:46" s="216" customFormat="1" ht="15" customHeight="1">
      <c r="A29" s="14"/>
      <c r="B29" s="42"/>
      <c r="C29" s="77" t="s">
        <v>372</v>
      </c>
      <c r="D29" s="245" t="s">
        <v>368</v>
      </c>
      <c r="E29" s="247">
        <f>IFERROR(((E$19-E27)/E$19),0)</f>
        <v>0</v>
      </c>
      <c r="F29" s="247">
        <f t="shared" ref="F29" si="7">IFERROR(((F$19-F27)/F$19),0)</f>
        <v>0</v>
      </c>
      <c r="G29" s="247">
        <f t="shared" ref="G29:N29" si="8">IFERROR(((G$19-G27)/G$19),0)</f>
        <v>0</v>
      </c>
      <c r="H29" s="247">
        <f t="shared" si="8"/>
        <v>0</v>
      </c>
      <c r="I29" s="247">
        <f t="shared" si="8"/>
        <v>0</v>
      </c>
      <c r="J29" s="247">
        <f t="shared" si="8"/>
        <v>0</v>
      </c>
      <c r="K29" s="247">
        <f t="shared" si="8"/>
        <v>0</v>
      </c>
      <c r="L29" s="247">
        <f t="shared" si="8"/>
        <v>0</v>
      </c>
      <c r="M29" s="247">
        <f t="shared" si="8"/>
        <v>0</v>
      </c>
      <c r="N29" s="247">
        <f t="shared" si="8"/>
        <v>0</v>
      </c>
      <c r="O29" s="294"/>
      <c r="P29" s="14"/>
      <c r="Q29" s="42"/>
      <c r="R29" s="77" t="s">
        <v>372</v>
      </c>
      <c r="S29" s="245" t="s">
        <v>368</v>
      </c>
      <c r="T29" s="247">
        <f ca="1">IFERROR(((T$19-T27)/T$19),0)</f>
        <v>0</v>
      </c>
      <c r="U29" s="247">
        <f t="shared" ref="U29:AD29" ca="1" si="9">IFERROR(((U$19-U27)/U$19),0)</f>
        <v>0</v>
      </c>
      <c r="V29" s="247">
        <f t="shared" ca="1" si="9"/>
        <v>0</v>
      </c>
      <c r="W29" s="247">
        <f t="shared" ca="1" si="9"/>
        <v>0</v>
      </c>
      <c r="X29" s="247">
        <f t="shared" ca="1" si="9"/>
        <v>0</v>
      </c>
      <c r="Y29" s="247">
        <f t="shared" ca="1" si="9"/>
        <v>0</v>
      </c>
      <c r="Z29" s="247">
        <f t="shared" ca="1" si="9"/>
        <v>0</v>
      </c>
      <c r="AA29" s="247">
        <f t="shared" ca="1" si="9"/>
        <v>0</v>
      </c>
      <c r="AB29" s="247">
        <f t="shared" ca="1" si="9"/>
        <v>0</v>
      </c>
      <c r="AC29" s="247">
        <f t="shared" ca="1" si="9"/>
        <v>0</v>
      </c>
      <c r="AD29" s="247">
        <f t="shared" ca="1" si="9"/>
        <v>0</v>
      </c>
      <c r="AE29" s="120"/>
      <c r="AF29" s="294"/>
      <c r="AG29" s="45"/>
      <c r="AH29" s="14"/>
      <c r="AJ29" s="55"/>
      <c r="AK29" s="55"/>
      <c r="AL29" s="55"/>
      <c r="AM29" s="55"/>
      <c r="AN29" s="55"/>
      <c r="AO29" s="55"/>
      <c r="AP29" s="55"/>
      <c r="AQ29" s="55"/>
      <c r="AR29" s="55"/>
      <c r="AS29" s="55"/>
      <c r="AT29" s="55"/>
    </row>
    <row r="30" spans="1:46" s="216" customFormat="1" ht="15" customHeight="1">
      <c r="A30" s="14"/>
      <c r="B30" s="42"/>
      <c r="C30" s="77" t="s">
        <v>372</v>
      </c>
      <c r="D30" s="245" t="s">
        <v>369</v>
      </c>
      <c r="E30" s="247">
        <f>IFERROR(((E$20-E28)/E$20),0)</f>
        <v>0</v>
      </c>
      <c r="F30" s="247">
        <f>IFERROR(((F$20-F28)/F$20),0)</f>
        <v>0</v>
      </c>
      <c r="G30" s="247">
        <f t="shared" ref="G30:N30" si="10">IFERROR(((G$20-G28)/G$20),0)</f>
        <v>0</v>
      </c>
      <c r="H30" s="247">
        <f t="shared" si="10"/>
        <v>0</v>
      </c>
      <c r="I30" s="247">
        <f t="shared" si="10"/>
        <v>0</v>
      </c>
      <c r="J30" s="247">
        <f t="shared" si="10"/>
        <v>0</v>
      </c>
      <c r="K30" s="247">
        <f t="shared" si="10"/>
        <v>0</v>
      </c>
      <c r="L30" s="247">
        <f t="shared" si="10"/>
        <v>0</v>
      </c>
      <c r="M30" s="247">
        <f t="shared" si="10"/>
        <v>0</v>
      </c>
      <c r="N30" s="247">
        <f t="shared" si="10"/>
        <v>0</v>
      </c>
      <c r="O30" s="295"/>
      <c r="P30" s="14"/>
      <c r="Q30" s="42"/>
      <c r="R30" s="77" t="s">
        <v>372</v>
      </c>
      <c r="S30" s="245" t="s">
        <v>369</v>
      </c>
      <c r="T30" s="247">
        <f ca="1">IFERROR(((T$20-T28)/T$20),0)</f>
        <v>0</v>
      </c>
      <c r="U30" s="247">
        <f t="shared" ref="U30:AD30" ca="1" si="11">IFERROR(((U$20-U28)/U$20),0)</f>
        <v>0</v>
      </c>
      <c r="V30" s="247">
        <f t="shared" ca="1" si="11"/>
        <v>0</v>
      </c>
      <c r="W30" s="247">
        <f t="shared" ca="1" si="11"/>
        <v>0</v>
      </c>
      <c r="X30" s="247">
        <f t="shared" ca="1" si="11"/>
        <v>0</v>
      </c>
      <c r="Y30" s="247">
        <f t="shared" ca="1" si="11"/>
        <v>0</v>
      </c>
      <c r="Z30" s="247">
        <f t="shared" ca="1" si="11"/>
        <v>0</v>
      </c>
      <c r="AA30" s="247">
        <f t="shared" ca="1" si="11"/>
        <v>0</v>
      </c>
      <c r="AB30" s="247">
        <f t="shared" ca="1" si="11"/>
        <v>0</v>
      </c>
      <c r="AC30" s="247">
        <f t="shared" ca="1" si="11"/>
        <v>0</v>
      </c>
      <c r="AD30" s="247">
        <f t="shared" ca="1" si="11"/>
        <v>0</v>
      </c>
      <c r="AE30" s="120"/>
      <c r="AF30" s="295"/>
      <c r="AG30" s="45"/>
      <c r="AH30" s="14"/>
      <c r="AJ30" s="55"/>
      <c r="AK30" s="55"/>
      <c r="AL30" s="55"/>
      <c r="AM30" s="55"/>
      <c r="AN30" s="55"/>
      <c r="AO30" s="55"/>
      <c r="AP30" s="55"/>
      <c r="AQ30" s="55"/>
      <c r="AR30" s="55"/>
      <c r="AS30" s="55"/>
      <c r="AT30" s="55"/>
    </row>
    <row r="31" spans="1:46" s="216" customFormat="1" ht="15" customHeight="1">
      <c r="A31" s="14"/>
      <c r="B31" s="42"/>
      <c r="C31" s="77"/>
      <c r="D31" s="208"/>
      <c r="E31" s="208"/>
      <c r="F31" s="208"/>
      <c r="G31" s="208"/>
      <c r="H31" s="208"/>
      <c r="I31" s="208"/>
      <c r="J31" s="208"/>
      <c r="K31" s="208"/>
      <c r="L31" s="208"/>
      <c r="M31" s="208"/>
      <c r="N31" s="208"/>
      <c r="O31" s="79"/>
      <c r="P31" s="14"/>
      <c r="Q31" s="42"/>
      <c r="R31" s="77"/>
      <c r="S31" s="208"/>
      <c r="T31" s="208"/>
      <c r="U31" s="208"/>
      <c r="V31" s="208"/>
      <c r="W31" s="208"/>
      <c r="X31" s="208"/>
      <c r="Y31" s="208"/>
      <c r="Z31" s="208"/>
      <c r="AA31" s="208"/>
      <c r="AB31" s="208"/>
      <c r="AC31" s="208"/>
      <c r="AD31" s="208"/>
      <c r="AE31" s="208"/>
      <c r="AF31" s="79"/>
      <c r="AG31" s="45"/>
      <c r="AH31" s="14"/>
      <c r="AJ31" s="55"/>
      <c r="AK31" s="55"/>
      <c r="AL31" s="55"/>
      <c r="AM31" s="55"/>
      <c r="AN31" s="55"/>
      <c r="AO31" s="55"/>
      <c r="AP31" s="55"/>
      <c r="AQ31" s="55"/>
      <c r="AR31" s="55"/>
      <c r="AS31" s="55"/>
      <c r="AT31" s="55"/>
    </row>
    <row r="32" spans="1:46" s="216" customFormat="1" ht="15" customHeight="1">
      <c r="A32" s="14"/>
      <c r="B32" s="42"/>
      <c r="C32" s="77" t="s">
        <v>373</v>
      </c>
      <c r="D32" s="245" t="s">
        <v>318</v>
      </c>
      <c r="E32" s="258"/>
      <c r="F32" s="258"/>
      <c r="G32" s="258"/>
      <c r="H32" s="258"/>
      <c r="I32" s="258"/>
      <c r="J32" s="258"/>
      <c r="K32" s="258"/>
      <c r="L32" s="258"/>
      <c r="M32" s="258"/>
      <c r="N32" s="258"/>
      <c r="O32" s="294"/>
      <c r="P32" s="14"/>
      <c r="Q32" s="42"/>
      <c r="R32" s="77" t="s">
        <v>373</v>
      </c>
      <c r="S32" s="245" t="s">
        <v>375</v>
      </c>
      <c r="T32" s="258"/>
      <c r="U32" s="258"/>
      <c r="V32" s="258"/>
      <c r="W32" s="258"/>
      <c r="X32" s="258"/>
      <c r="Y32" s="258"/>
      <c r="Z32" s="258"/>
      <c r="AA32" s="258"/>
      <c r="AB32" s="258"/>
      <c r="AC32" s="258"/>
      <c r="AD32" s="258"/>
      <c r="AE32" s="120">
        <f>SUM(T32:AD32)</f>
        <v>0</v>
      </c>
      <c r="AF32" s="294"/>
      <c r="AG32" s="45"/>
      <c r="AH32" s="14"/>
      <c r="AJ32" s="55"/>
      <c r="AK32" s="55"/>
      <c r="AL32" s="55"/>
      <c r="AM32" s="55"/>
      <c r="AN32" s="55"/>
      <c r="AO32" s="55"/>
      <c r="AP32" s="55"/>
      <c r="AQ32" s="55"/>
      <c r="AR32" s="55"/>
      <c r="AS32" s="55"/>
      <c r="AT32" s="55"/>
    </row>
    <row r="33" spans="1:46" s="216" customFormat="1" ht="15" customHeight="1">
      <c r="A33" s="14"/>
      <c r="B33" s="42"/>
      <c r="C33" s="77" t="s">
        <v>373</v>
      </c>
      <c r="D33" s="245" t="s">
        <v>316</v>
      </c>
      <c r="E33" s="258"/>
      <c r="F33" s="258"/>
      <c r="G33" s="258"/>
      <c r="H33" s="258"/>
      <c r="I33" s="258"/>
      <c r="J33" s="258"/>
      <c r="K33" s="258"/>
      <c r="L33" s="258"/>
      <c r="M33" s="258"/>
      <c r="N33" s="258"/>
      <c r="O33" s="294"/>
      <c r="P33" s="14"/>
      <c r="Q33" s="42"/>
      <c r="R33" s="77" t="s">
        <v>373</v>
      </c>
      <c r="S33" s="245" t="s">
        <v>376</v>
      </c>
      <c r="T33" s="251"/>
      <c r="U33" s="251"/>
      <c r="V33" s="251"/>
      <c r="W33" s="251"/>
      <c r="X33" s="251"/>
      <c r="Y33" s="251"/>
      <c r="Z33" s="251"/>
      <c r="AA33" s="251"/>
      <c r="AB33" s="251"/>
      <c r="AC33" s="251"/>
      <c r="AD33" s="251"/>
      <c r="AE33" s="120">
        <f>SUM(T33:AD33)</f>
        <v>0</v>
      </c>
      <c r="AF33" s="294"/>
      <c r="AG33" s="45"/>
      <c r="AH33" s="14"/>
      <c r="AJ33" s="55"/>
      <c r="AK33" s="55"/>
      <c r="AL33" s="55"/>
      <c r="AM33" s="55"/>
      <c r="AN33" s="55"/>
      <c r="AO33" s="55"/>
      <c r="AP33" s="55"/>
      <c r="AQ33" s="55"/>
      <c r="AR33" s="55"/>
      <c r="AS33" s="55"/>
      <c r="AT33" s="55"/>
    </row>
    <row r="34" spans="1:46" s="216" customFormat="1" ht="15" customHeight="1">
      <c r="A34" s="14"/>
      <c r="B34" s="42"/>
      <c r="C34" s="77" t="s">
        <v>373</v>
      </c>
      <c r="D34" s="245" t="s">
        <v>368</v>
      </c>
      <c r="E34" s="247">
        <f>IFERROR(((E$19-E32)/E$19),0)</f>
        <v>0</v>
      </c>
      <c r="F34" s="247">
        <f t="shared" ref="F34" si="12">IFERROR(((F$19-F32)/F$19),0)</f>
        <v>0</v>
      </c>
      <c r="G34" s="247">
        <f t="shared" ref="G34:N34" si="13">IFERROR(((G$19-G32)/G$19),0)</f>
        <v>0</v>
      </c>
      <c r="H34" s="247">
        <f t="shared" si="13"/>
        <v>0</v>
      </c>
      <c r="I34" s="247">
        <f t="shared" si="13"/>
        <v>0</v>
      </c>
      <c r="J34" s="247">
        <f t="shared" si="13"/>
        <v>0</v>
      </c>
      <c r="K34" s="247">
        <f t="shared" si="13"/>
        <v>0</v>
      </c>
      <c r="L34" s="247">
        <f t="shared" si="13"/>
        <v>0</v>
      </c>
      <c r="M34" s="247">
        <f t="shared" si="13"/>
        <v>0</v>
      </c>
      <c r="N34" s="247">
        <f t="shared" si="13"/>
        <v>0</v>
      </c>
      <c r="O34" s="294"/>
      <c r="P34" s="14"/>
      <c r="Q34" s="42"/>
      <c r="R34" s="77" t="s">
        <v>373</v>
      </c>
      <c r="S34" s="245" t="s">
        <v>368</v>
      </c>
      <c r="T34" s="247">
        <f ca="1">IFERROR(((T$19-T32)/T$19),0)</f>
        <v>0</v>
      </c>
      <c r="U34" s="247">
        <f t="shared" ref="U34:AD34" ca="1" si="14">IFERROR(((U$19-U32)/U$19),0)</f>
        <v>0</v>
      </c>
      <c r="V34" s="247">
        <f t="shared" ca="1" si="14"/>
        <v>0</v>
      </c>
      <c r="W34" s="247">
        <f t="shared" ca="1" si="14"/>
        <v>0</v>
      </c>
      <c r="X34" s="247">
        <f t="shared" ca="1" si="14"/>
        <v>0</v>
      </c>
      <c r="Y34" s="247">
        <f t="shared" ca="1" si="14"/>
        <v>0</v>
      </c>
      <c r="Z34" s="247">
        <f t="shared" ca="1" si="14"/>
        <v>0</v>
      </c>
      <c r="AA34" s="247">
        <f t="shared" ca="1" si="14"/>
        <v>0</v>
      </c>
      <c r="AB34" s="247">
        <f t="shared" ca="1" si="14"/>
        <v>0</v>
      </c>
      <c r="AC34" s="247">
        <f t="shared" ca="1" si="14"/>
        <v>0</v>
      </c>
      <c r="AD34" s="247">
        <f t="shared" ca="1" si="14"/>
        <v>0</v>
      </c>
      <c r="AE34" s="120"/>
      <c r="AF34" s="294"/>
      <c r="AG34" s="45"/>
      <c r="AH34" s="14"/>
      <c r="AJ34" s="55"/>
      <c r="AK34" s="55"/>
      <c r="AL34" s="55"/>
      <c r="AM34" s="55"/>
      <c r="AN34" s="55"/>
      <c r="AO34" s="55"/>
      <c r="AP34" s="55"/>
      <c r="AQ34" s="55"/>
      <c r="AR34" s="55"/>
      <c r="AS34" s="55"/>
      <c r="AT34" s="55"/>
    </row>
    <row r="35" spans="1:46" s="216" customFormat="1" ht="15" customHeight="1">
      <c r="A35" s="14"/>
      <c r="B35" s="42"/>
      <c r="C35" s="77" t="s">
        <v>373</v>
      </c>
      <c r="D35" s="245" t="s">
        <v>369</v>
      </c>
      <c r="E35" s="247">
        <f>IFERROR(((E$20-E33)/E$20),0)</f>
        <v>0</v>
      </c>
      <c r="F35" s="247">
        <f>IFERROR(((F$20-F33)/F$20),0)</f>
        <v>0</v>
      </c>
      <c r="G35" s="247">
        <f t="shared" ref="G35:N35" si="15">IFERROR(((G$20-G33)/G$20),0)</f>
        <v>0</v>
      </c>
      <c r="H35" s="247">
        <f t="shared" si="15"/>
        <v>0</v>
      </c>
      <c r="I35" s="247">
        <f t="shared" si="15"/>
        <v>0</v>
      </c>
      <c r="J35" s="247">
        <f t="shared" si="15"/>
        <v>0</v>
      </c>
      <c r="K35" s="247">
        <f t="shared" si="15"/>
        <v>0</v>
      </c>
      <c r="L35" s="247">
        <f t="shared" si="15"/>
        <v>0</v>
      </c>
      <c r="M35" s="247">
        <f t="shared" si="15"/>
        <v>0</v>
      </c>
      <c r="N35" s="247">
        <f t="shared" si="15"/>
        <v>0</v>
      </c>
      <c r="O35" s="295"/>
      <c r="P35" s="14"/>
      <c r="Q35" s="42"/>
      <c r="R35" s="77" t="s">
        <v>373</v>
      </c>
      <c r="S35" s="245" t="s">
        <v>369</v>
      </c>
      <c r="T35" s="247">
        <f ca="1">IFERROR(((T$20-T33)/T$20),0)</f>
        <v>0</v>
      </c>
      <c r="U35" s="247">
        <f t="shared" ref="U35:AD35" ca="1" si="16">IFERROR(((U$20-U33)/U$20),0)</f>
        <v>0</v>
      </c>
      <c r="V35" s="247">
        <f t="shared" ca="1" si="16"/>
        <v>0</v>
      </c>
      <c r="W35" s="247">
        <f t="shared" ca="1" si="16"/>
        <v>0</v>
      </c>
      <c r="X35" s="247">
        <f t="shared" ca="1" si="16"/>
        <v>0</v>
      </c>
      <c r="Y35" s="247">
        <f t="shared" ca="1" si="16"/>
        <v>0</v>
      </c>
      <c r="Z35" s="247">
        <f t="shared" ca="1" si="16"/>
        <v>0</v>
      </c>
      <c r="AA35" s="247">
        <f t="shared" ca="1" si="16"/>
        <v>0</v>
      </c>
      <c r="AB35" s="247">
        <f t="shared" ca="1" si="16"/>
        <v>0</v>
      </c>
      <c r="AC35" s="247">
        <f t="shared" ca="1" si="16"/>
        <v>0</v>
      </c>
      <c r="AD35" s="247">
        <f t="shared" ca="1" si="16"/>
        <v>0</v>
      </c>
      <c r="AE35" s="120"/>
      <c r="AF35" s="295"/>
      <c r="AG35" s="45"/>
      <c r="AH35" s="14"/>
      <c r="AJ35" s="55"/>
      <c r="AK35" s="55"/>
      <c r="AL35" s="55"/>
      <c r="AM35" s="55"/>
      <c r="AN35" s="55"/>
      <c r="AO35" s="55"/>
      <c r="AP35" s="55"/>
      <c r="AQ35" s="55"/>
      <c r="AR35" s="55"/>
      <c r="AS35" s="55"/>
      <c r="AT35" s="55"/>
    </row>
    <row r="36" spans="1:46" s="216" customFormat="1" ht="15" customHeight="1">
      <c r="A36" s="14"/>
      <c r="B36" s="42"/>
      <c r="C36" s="77"/>
      <c r="D36" s="208"/>
      <c r="E36" s="208"/>
      <c r="F36" s="208"/>
      <c r="G36" s="208"/>
      <c r="H36" s="208"/>
      <c r="I36" s="208"/>
      <c r="J36" s="208"/>
      <c r="K36" s="208"/>
      <c r="L36" s="208"/>
      <c r="M36" s="208"/>
      <c r="N36" s="208"/>
      <c r="O36" s="79"/>
      <c r="P36" s="14"/>
      <c r="Q36" s="42"/>
      <c r="R36" s="77"/>
      <c r="S36" s="208"/>
      <c r="T36" s="208"/>
      <c r="U36" s="208"/>
      <c r="V36" s="208"/>
      <c r="W36" s="208"/>
      <c r="X36" s="208"/>
      <c r="Y36" s="208"/>
      <c r="Z36" s="208"/>
      <c r="AA36" s="208"/>
      <c r="AB36" s="208"/>
      <c r="AC36" s="208"/>
      <c r="AD36" s="208"/>
      <c r="AE36" s="208"/>
      <c r="AF36" s="79"/>
      <c r="AG36" s="45"/>
      <c r="AH36" s="14"/>
      <c r="AJ36" s="55"/>
      <c r="AK36" s="55"/>
      <c r="AL36" s="55"/>
      <c r="AM36" s="55"/>
      <c r="AN36" s="55"/>
      <c r="AO36" s="55"/>
      <c r="AP36" s="55"/>
      <c r="AQ36" s="55"/>
      <c r="AR36" s="55"/>
      <c r="AS36" s="55"/>
      <c r="AT36" s="55"/>
    </row>
    <row r="37" spans="1:46" s="216" customFormat="1" ht="15" customHeight="1">
      <c r="A37" s="14"/>
      <c r="B37" s="42"/>
      <c r="C37" s="77" t="s">
        <v>370</v>
      </c>
      <c r="D37" s="245" t="s">
        <v>318</v>
      </c>
      <c r="E37" s="258"/>
      <c r="F37" s="258"/>
      <c r="G37" s="258"/>
      <c r="H37" s="258"/>
      <c r="I37" s="258"/>
      <c r="J37" s="258"/>
      <c r="K37" s="258"/>
      <c r="L37" s="258"/>
      <c r="M37" s="258"/>
      <c r="N37" s="258"/>
      <c r="O37" s="294"/>
      <c r="P37" s="14"/>
      <c r="Q37" s="42"/>
      <c r="R37" s="77" t="s">
        <v>370</v>
      </c>
      <c r="S37" s="245" t="s">
        <v>375</v>
      </c>
      <c r="T37" s="258"/>
      <c r="U37" s="258"/>
      <c r="V37" s="258"/>
      <c r="W37" s="258"/>
      <c r="X37" s="258"/>
      <c r="Y37" s="258"/>
      <c r="Z37" s="258"/>
      <c r="AA37" s="258"/>
      <c r="AB37" s="258"/>
      <c r="AC37" s="258"/>
      <c r="AD37" s="258"/>
      <c r="AE37" s="120">
        <f>SUM(T37:AD37)</f>
        <v>0</v>
      </c>
      <c r="AF37" s="294"/>
      <c r="AG37" s="45"/>
      <c r="AH37" s="14"/>
      <c r="AJ37" s="55"/>
      <c r="AK37" s="55"/>
      <c r="AL37" s="55"/>
      <c r="AM37" s="55"/>
      <c r="AN37" s="55"/>
      <c r="AO37" s="55"/>
      <c r="AP37" s="55"/>
      <c r="AQ37" s="55"/>
      <c r="AR37" s="55"/>
      <c r="AS37" s="55"/>
      <c r="AT37" s="55"/>
    </row>
    <row r="38" spans="1:46" s="216" customFormat="1" ht="15" customHeight="1">
      <c r="A38" s="14"/>
      <c r="B38" s="42"/>
      <c r="C38" s="77" t="s">
        <v>370</v>
      </c>
      <c r="D38" s="245" t="s">
        <v>316</v>
      </c>
      <c r="E38" s="251"/>
      <c r="F38" s="251"/>
      <c r="G38" s="251"/>
      <c r="H38" s="251"/>
      <c r="I38" s="251"/>
      <c r="J38" s="251"/>
      <c r="K38" s="251"/>
      <c r="L38" s="251"/>
      <c r="M38" s="251"/>
      <c r="N38" s="251"/>
      <c r="O38" s="294"/>
      <c r="P38" s="14"/>
      <c r="Q38" s="42"/>
      <c r="R38" s="77" t="s">
        <v>370</v>
      </c>
      <c r="S38" s="245" t="s">
        <v>376</v>
      </c>
      <c r="T38" s="251"/>
      <c r="U38" s="251"/>
      <c r="V38" s="251"/>
      <c r="W38" s="251"/>
      <c r="X38" s="251"/>
      <c r="Y38" s="251"/>
      <c r="Z38" s="251"/>
      <c r="AA38" s="251"/>
      <c r="AB38" s="251"/>
      <c r="AC38" s="251"/>
      <c r="AD38" s="251"/>
      <c r="AE38" s="120">
        <f>SUM(T38:AD38)</f>
        <v>0</v>
      </c>
      <c r="AF38" s="294"/>
      <c r="AG38" s="45"/>
      <c r="AH38" s="14"/>
      <c r="AJ38" s="55"/>
      <c r="AK38" s="55"/>
      <c r="AL38" s="55"/>
      <c r="AM38" s="55"/>
      <c r="AN38" s="55"/>
      <c r="AO38" s="55"/>
      <c r="AP38" s="55"/>
      <c r="AQ38" s="55"/>
      <c r="AR38" s="55"/>
      <c r="AS38" s="55"/>
      <c r="AT38" s="55"/>
    </row>
    <row r="39" spans="1:46" s="216" customFormat="1" ht="15" customHeight="1">
      <c r="A39" s="14"/>
      <c r="B39" s="42"/>
      <c r="C39" s="77" t="s">
        <v>370</v>
      </c>
      <c r="D39" s="245" t="s">
        <v>368</v>
      </c>
      <c r="E39" s="247">
        <f>IFERROR(((E$19-E37)/E$19),0)</f>
        <v>0</v>
      </c>
      <c r="F39" s="247">
        <f t="shared" ref="F39" si="17">IFERROR(((F$19-F37)/F$19),0)</f>
        <v>0</v>
      </c>
      <c r="G39" s="247">
        <f t="shared" ref="G39:N39" si="18">IFERROR(((G$19-G37)/G$19),0)</f>
        <v>0</v>
      </c>
      <c r="H39" s="247">
        <f t="shared" si="18"/>
        <v>0</v>
      </c>
      <c r="I39" s="247">
        <f t="shared" si="18"/>
        <v>0</v>
      </c>
      <c r="J39" s="247">
        <f t="shared" si="18"/>
        <v>0</v>
      </c>
      <c r="K39" s="247">
        <f t="shared" si="18"/>
        <v>0</v>
      </c>
      <c r="L39" s="247">
        <f t="shared" si="18"/>
        <v>0</v>
      </c>
      <c r="M39" s="247">
        <f t="shared" si="18"/>
        <v>0</v>
      </c>
      <c r="N39" s="247">
        <f t="shared" si="18"/>
        <v>0</v>
      </c>
      <c r="O39" s="294"/>
      <c r="P39" s="14"/>
      <c r="Q39" s="42"/>
      <c r="R39" s="77" t="s">
        <v>370</v>
      </c>
      <c r="S39" s="245" t="s">
        <v>368</v>
      </c>
      <c r="T39" s="247">
        <f ca="1">IFERROR(((T$19-T37)/T$19),0)</f>
        <v>0</v>
      </c>
      <c r="U39" s="247">
        <f t="shared" ref="U39:AD39" ca="1" si="19">IFERROR(((U$19-U37)/U$19),0)</f>
        <v>0</v>
      </c>
      <c r="V39" s="247">
        <f t="shared" ca="1" si="19"/>
        <v>0</v>
      </c>
      <c r="W39" s="247">
        <f t="shared" ca="1" si="19"/>
        <v>0</v>
      </c>
      <c r="X39" s="247">
        <f t="shared" ca="1" si="19"/>
        <v>0</v>
      </c>
      <c r="Y39" s="247">
        <f t="shared" ca="1" si="19"/>
        <v>0</v>
      </c>
      <c r="Z39" s="247">
        <f t="shared" ca="1" si="19"/>
        <v>0</v>
      </c>
      <c r="AA39" s="247">
        <f t="shared" ca="1" si="19"/>
        <v>0</v>
      </c>
      <c r="AB39" s="247">
        <f t="shared" ca="1" si="19"/>
        <v>0</v>
      </c>
      <c r="AC39" s="247">
        <f t="shared" ca="1" si="19"/>
        <v>0</v>
      </c>
      <c r="AD39" s="247">
        <f t="shared" ca="1" si="19"/>
        <v>0</v>
      </c>
      <c r="AE39" s="120"/>
      <c r="AF39" s="294"/>
      <c r="AG39" s="45"/>
      <c r="AH39" s="14"/>
      <c r="AJ39" s="55"/>
      <c r="AK39" s="55"/>
      <c r="AL39" s="55"/>
      <c r="AM39" s="55"/>
      <c r="AN39" s="55"/>
      <c r="AO39" s="55"/>
      <c r="AP39" s="55"/>
      <c r="AQ39" s="55"/>
      <c r="AR39" s="55"/>
      <c r="AS39" s="55"/>
      <c r="AT39" s="55"/>
    </row>
    <row r="40" spans="1:46" s="216" customFormat="1" ht="15" customHeight="1">
      <c r="A40" s="14"/>
      <c r="B40" s="42"/>
      <c r="C40" s="77" t="s">
        <v>370</v>
      </c>
      <c r="D40" s="245" t="s">
        <v>369</v>
      </c>
      <c r="E40" s="247">
        <f>IFERROR(((E$20-E38)/E$20),0)</f>
        <v>0</v>
      </c>
      <c r="F40" s="247">
        <f>IFERROR(((F$20-F38)/F$20),0)</f>
        <v>0</v>
      </c>
      <c r="G40" s="247">
        <f t="shared" ref="G40:N40" si="20">IFERROR(((G$20-G38)/G$20),0)</f>
        <v>0</v>
      </c>
      <c r="H40" s="247">
        <f t="shared" si="20"/>
        <v>0</v>
      </c>
      <c r="I40" s="247">
        <f t="shared" si="20"/>
        <v>0</v>
      </c>
      <c r="J40" s="247">
        <f t="shared" si="20"/>
        <v>0</v>
      </c>
      <c r="K40" s="247">
        <f t="shared" si="20"/>
        <v>0</v>
      </c>
      <c r="L40" s="247">
        <f t="shared" si="20"/>
        <v>0</v>
      </c>
      <c r="M40" s="247">
        <f t="shared" si="20"/>
        <v>0</v>
      </c>
      <c r="N40" s="247">
        <f t="shared" si="20"/>
        <v>0</v>
      </c>
      <c r="O40" s="295"/>
      <c r="P40" s="14"/>
      <c r="Q40" s="42"/>
      <c r="R40" s="203" t="s">
        <v>370</v>
      </c>
      <c r="S40" s="248" t="s">
        <v>369</v>
      </c>
      <c r="T40" s="247">
        <f ca="1">IFERROR(((T$20-T38)/T$20),0)</f>
        <v>0</v>
      </c>
      <c r="U40" s="247">
        <f t="shared" ref="U40:AD40" ca="1" si="21">IFERROR(((U$20-U38)/U$20),0)</f>
        <v>0</v>
      </c>
      <c r="V40" s="247">
        <f t="shared" ca="1" si="21"/>
        <v>0</v>
      </c>
      <c r="W40" s="247">
        <f t="shared" ca="1" si="21"/>
        <v>0</v>
      </c>
      <c r="X40" s="247">
        <f t="shared" ca="1" si="21"/>
        <v>0</v>
      </c>
      <c r="Y40" s="247">
        <f t="shared" ca="1" si="21"/>
        <v>0</v>
      </c>
      <c r="Z40" s="247">
        <f t="shared" ca="1" si="21"/>
        <v>0</v>
      </c>
      <c r="AA40" s="247">
        <f t="shared" ca="1" si="21"/>
        <v>0</v>
      </c>
      <c r="AB40" s="247">
        <f t="shared" ca="1" si="21"/>
        <v>0</v>
      </c>
      <c r="AC40" s="247">
        <f t="shared" ca="1" si="21"/>
        <v>0</v>
      </c>
      <c r="AD40" s="247">
        <f t="shared" ca="1" si="21"/>
        <v>0</v>
      </c>
      <c r="AE40" s="120"/>
      <c r="AF40" s="295"/>
      <c r="AG40" s="45"/>
      <c r="AH40" s="14"/>
      <c r="AJ40" s="55"/>
      <c r="AK40" s="55"/>
      <c r="AL40" s="55"/>
      <c r="AM40" s="55"/>
      <c r="AN40" s="55"/>
      <c r="AO40" s="55"/>
      <c r="AP40" s="55"/>
      <c r="AQ40" s="55"/>
      <c r="AR40" s="55"/>
      <c r="AS40" s="55"/>
      <c r="AT40" s="55"/>
    </row>
    <row r="41" spans="1:46" s="216" customFormat="1" ht="15" customHeight="1">
      <c r="A41" s="14"/>
      <c r="B41" s="42"/>
      <c r="C41" s="77"/>
      <c r="D41" s="208"/>
      <c r="E41" s="208"/>
      <c r="F41" s="208"/>
      <c r="G41" s="208"/>
      <c r="H41" s="208"/>
      <c r="I41" s="208"/>
      <c r="J41" s="208"/>
      <c r="K41" s="208"/>
      <c r="L41" s="208"/>
      <c r="M41" s="208"/>
      <c r="N41" s="208"/>
      <c r="O41" s="79"/>
      <c r="P41" s="14"/>
      <c r="Q41" s="42"/>
      <c r="R41" s="77"/>
      <c r="S41" s="208"/>
      <c r="T41" s="208"/>
      <c r="U41" s="208"/>
      <c r="V41" s="208"/>
      <c r="W41" s="208"/>
      <c r="X41" s="208"/>
      <c r="Y41" s="208"/>
      <c r="Z41" s="208"/>
      <c r="AA41" s="208"/>
      <c r="AB41" s="208"/>
      <c r="AC41" s="208"/>
      <c r="AD41" s="208"/>
      <c r="AE41" s="208"/>
      <c r="AF41" s="79"/>
      <c r="AG41" s="45"/>
      <c r="AH41" s="14"/>
      <c r="AJ41" s="55"/>
      <c r="AK41" s="55"/>
      <c r="AL41" s="55"/>
      <c r="AM41" s="55"/>
      <c r="AN41" s="55"/>
      <c r="AO41" s="55"/>
      <c r="AP41" s="55"/>
      <c r="AQ41" s="55"/>
      <c r="AR41" s="55"/>
      <c r="AS41" s="55"/>
      <c r="AT41" s="55"/>
    </row>
    <row r="42" spans="1:46" ht="15" customHeight="1" thickBot="1">
      <c r="A42" s="12"/>
      <c r="B42" s="99"/>
      <c r="C42" s="100"/>
      <c r="D42" s="100"/>
      <c r="E42" s="100"/>
      <c r="F42" s="100"/>
      <c r="G42" s="100"/>
      <c r="H42" s="100"/>
      <c r="I42" s="100"/>
      <c r="J42" s="100"/>
      <c r="K42" s="100"/>
      <c r="L42" s="100"/>
      <c r="M42" s="100"/>
      <c r="N42" s="100"/>
      <c r="O42" s="100"/>
      <c r="P42" s="100"/>
      <c r="Q42" s="99"/>
      <c r="R42" s="100"/>
      <c r="S42" s="100"/>
      <c r="T42" s="100"/>
      <c r="U42" s="100"/>
      <c r="V42" s="100"/>
      <c r="W42" s="100"/>
      <c r="X42" s="100"/>
      <c r="Y42" s="100"/>
      <c r="Z42" s="100"/>
      <c r="AA42" s="100"/>
      <c r="AB42" s="100"/>
      <c r="AC42" s="100"/>
      <c r="AD42" s="100"/>
      <c r="AE42" s="100"/>
      <c r="AF42" s="100"/>
      <c r="AG42" s="231"/>
      <c r="AH42" s="12"/>
    </row>
    <row r="43" spans="1:46" ht="15" customHeight="1">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row>
    <row r="45" spans="1:46" ht="15" customHeight="1">
      <c r="C45" s="54" t="s">
        <v>374</v>
      </c>
      <c r="D45" s="54"/>
      <c r="E45" s="54"/>
      <c r="F45" s="54"/>
      <c r="G45" s="54"/>
      <c r="H45" s="54"/>
      <c r="I45" s="54"/>
      <c r="J45" s="54"/>
      <c r="K45" s="54"/>
      <c r="L45" s="54"/>
    </row>
    <row r="46" spans="1:46" ht="15" customHeight="1">
      <c r="C46" s="54" t="s">
        <v>384</v>
      </c>
      <c r="D46" s="54"/>
      <c r="E46" s="54"/>
      <c r="F46" s="54"/>
      <c r="G46" s="54"/>
      <c r="H46" s="54"/>
      <c r="I46" s="54"/>
      <c r="J46" s="54"/>
      <c r="K46" s="54"/>
      <c r="L46" s="54"/>
    </row>
    <row r="47" spans="1:46" ht="15" customHeight="1">
      <c r="C47" s="54" t="s">
        <v>382</v>
      </c>
      <c r="D47" s="54"/>
      <c r="E47" s="54"/>
      <c r="F47" s="54"/>
      <c r="G47" s="54"/>
      <c r="H47" s="54"/>
      <c r="I47" s="54"/>
      <c r="J47" s="54"/>
      <c r="K47" s="54"/>
      <c r="L47" s="54"/>
    </row>
    <row r="48" spans="1:46" ht="15" customHeight="1">
      <c r="C48" s="54" t="s">
        <v>386</v>
      </c>
      <c r="D48" s="54"/>
      <c r="E48" s="54"/>
      <c r="F48" s="54"/>
      <c r="G48" s="54"/>
      <c r="H48" s="54"/>
      <c r="I48" s="54"/>
      <c r="J48" s="54"/>
      <c r="K48" s="54"/>
      <c r="L48" s="54"/>
    </row>
    <row r="49" spans="3:12" ht="15" customHeight="1">
      <c r="C49" s="54" t="s">
        <v>385</v>
      </c>
      <c r="D49" s="54"/>
      <c r="E49" s="54"/>
      <c r="F49" s="54"/>
      <c r="G49" s="54"/>
      <c r="H49" s="54"/>
      <c r="I49" s="54"/>
      <c r="J49" s="54"/>
      <c r="K49" s="54"/>
      <c r="L49" s="54"/>
    </row>
  </sheetData>
  <sheetProtection sheet="1" objects="1" scenarios="1"/>
  <protectedRanges>
    <protectedRange sqref="O22:O25 O27:O30 O32:O35 O37:O40 AF37:AF40 AF32:AF35 AF27:AF30 AF22:AF25" name="Range3"/>
    <protectedRange sqref="F19:N20" name="Range1"/>
    <protectedRange sqref="E27:N28 E32:N33 E37:N38 T22:AD23 T37:AD38 T32:AD33 T27:AD28 E22:N23" name="Range2"/>
  </protectedRanges>
  <mergeCells count="10">
    <mergeCell ref="O22:O25"/>
    <mergeCell ref="O19:O20"/>
    <mergeCell ref="O27:O30"/>
    <mergeCell ref="O32:O35"/>
    <mergeCell ref="O37:O40"/>
    <mergeCell ref="AF19:AF20"/>
    <mergeCell ref="AF22:AF25"/>
    <mergeCell ref="AF27:AF30"/>
    <mergeCell ref="AF32:AF35"/>
    <mergeCell ref="AF37:AF40"/>
  </mergeCells>
  <printOptions horizontalCentered="1"/>
  <pageMargins left="0.25" right="0.25" top="0.75" bottom="0.75" header="0.3" footer="0.3"/>
  <pageSetup paperSize="9" scale="48" fitToWidth="2" fitToHeight="0" orientation="portrait" r:id="rId1"/>
  <colBreaks count="1" manualBreakCount="1">
    <brk id="16" min="14" max="62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4B1DC-72DC-4CAF-843C-37999B67D2FE}">
  <dimension ref="A1:E17"/>
  <sheetViews>
    <sheetView showGridLines="0" workbookViewId="0">
      <selection activeCell="E4" sqref="E4"/>
    </sheetView>
  </sheetViews>
  <sheetFormatPr defaultRowHeight="15"/>
  <cols>
    <col min="1" max="1" width="7" customWidth="1"/>
    <col min="2" max="2" width="36.5703125" customWidth="1"/>
    <col min="4" max="4" width="8.28515625" customWidth="1"/>
  </cols>
  <sheetData>
    <row r="1" spans="1:5" ht="15.75">
      <c r="A1" s="5" t="s">
        <v>29</v>
      </c>
      <c r="B1" s="8" t="s">
        <v>28</v>
      </c>
      <c r="D1" s="5" t="s">
        <v>29</v>
      </c>
      <c r="E1" s="8" t="s">
        <v>158</v>
      </c>
    </row>
    <row r="2" spans="1:5">
      <c r="A2" s="6">
        <v>1</v>
      </c>
      <c r="B2" s="7" t="s">
        <v>17</v>
      </c>
      <c r="D2" s="6">
        <v>1</v>
      </c>
      <c r="E2" s="7" t="s">
        <v>156</v>
      </c>
    </row>
    <row r="3" spans="1:5">
      <c r="A3" s="6">
        <v>2</v>
      </c>
      <c r="B3" s="7" t="s">
        <v>19</v>
      </c>
      <c r="D3" s="6">
        <v>2</v>
      </c>
      <c r="E3" s="7" t="s">
        <v>157</v>
      </c>
    </row>
    <row r="4" spans="1:5">
      <c r="A4" s="6">
        <v>3</v>
      </c>
      <c r="B4" s="7" t="s">
        <v>20</v>
      </c>
      <c r="D4" s="6">
        <v>3</v>
      </c>
      <c r="E4" s="7" t="s">
        <v>351</v>
      </c>
    </row>
    <row r="5" spans="1:5">
      <c r="A5" s="6">
        <v>4</v>
      </c>
      <c r="B5" s="7" t="s">
        <v>18</v>
      </c>
      <c r="D5" s="13"/>
      <c r="E5" s="3"/>
    </row>
    <row r="6" spans="1:5">
      <c r="A6" s="6">
        <v>5</v>
      </c>
      <c r="B6" s="7" t="s">
        <v>27</v>
      </c>
      <c r="D6" s="13"/>
      <c r="E6" s="3"/>
    </row>
    <row r="7" spans="1:5">
      <c r="A7" s="6">
        <v>6</v>
      </c>
      <c r="B7" s="7" t="s">
        <v>21</v>
      </c>
      <c r="D7" s="13"/>
      <c r="E7" s="3"/>
    </row>
    <row r="8" spans="1:5">
      <c r="A8" s="6">
        <v>7</v>
      </c>
      <c r="B8" s="7" t="s">
        <v>16</v>
      </c>
      <c r="D8" s="13"/>
      <c r="E8" s="3"/>
    </row>
    <row r="9" spans="1:5">
      <c r="A9" s="6">
        <v>8</v>
      </c>
      <c r="B9" s="7" t="s">
        <v>25</v>
      </c>
      <c r="D9" s="13"/>
      <c r="E9" s="3"/>
    </row>
    <row r="10" spans="1:5">
      <c r="A10" s="6">
        <v>9</v>
      </c>
      <c r="B10" s="7" t="s">
        <v>26</v>
      </c>
      <c r="D10" s="13"/>
      <c r="E10" s="3"/>
    </row>
    <row r="11" spans="1:5">
      <c r="A11" s="6">
        <v>10</v>
      </c>
      <c r="B11" s="7" t="s">
        <v>22</v>
      </c>
      <c r="D11" s="13"/>
      <c r="E11" s="3"/>
    </row>
    <row r="12" spans="1:5">
      <c r="A12" s="6">
        <v>11</v>
      </c>
      <c r="B12" s="7" t="s">
        <v>23</v>
      </c>
      <c r="D12" s="13"/>
      <c r="E12" s="3"/>
    </row>
    <row r="13" spans="1:5">
      <c r="A13" s="6">
        <v>12</v>
      </c>
      <c r="B13" s="7" t="s">
        <v>24</v>
      </c>
      <c r="D13" s="13"/>
      <c r="E13" s="3"/>
    </row>
    <row r="14" spans="1:5">
      <c r="A14" s="6">
        <v>13</v>
      </c>
      <c r="B14" s="7" t="s">
        <v>159</v>
      </c>
      <c r="D14" s="13"/>
      <c r="E14" s="3"/>
    </row>
    <row r="15" spans="1:5">
      <c r="A15" s="6">
        <v>14</v>
      </c>
      <c r="B15" s="7" t="s">
        <v>160</v>
      </c>
      <c r="D15" s="13"/>
      <c r="E15" s="3"/>
    </row>
    <row r="16" spans="1:5">
      <c r="A16" s="6">
        <v>15</v>
      </c>
      <c r="B16" s="7" t="s">
        <v>161</v>
      </c>
      <c r="D16" s="13"/>
      <c r="E16" s="3"/>
    </row>
    <row r="17" spans="1:5">
      <c r="A17" s="6">
        <v>16</v>
      </c>
      <c r="B17" s="7" t="s">
        <v>162</v>
      </c>
      <c r="D17" s="13"/>
      <c r="E17" s="3"/>
    </row>
  </sheetData>
  <sheetProtection algorithmName="SHA-512" hashValue="LQPcwmF7W+hLIxrfEKnvaTr+MnmglCr8fnXpkrQ/GlSdJz9ONINV4S2tivAWT1goCQ4Z5YyQVnQ59YKISikSsw==" saltValue="KwemZ+2pZkA29SMge9Kmkw=="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4D5E5-9EB3-4D23-B047-FFAC35B1C77C}">
  <dimension ref="A1:C64"/>
  <sheetViews>
    <sheetView showGridLines="0" workbookViewId="0">
      <selection activeCell="B2" sqref="B2"/>
    </sheetView>
  </sheetViews>
  <sheetFormatPr defaultRowHeight="15"/>
  <cols>
    <col min="1" max="1" width="3.85546875" bestFit="1" customWidth="1"/>
    <col min="2" max="2" width="63.28515625" bestFit="1" customWidth="1"/>
    <col min="3" max="3" width="10.140625" bestFit="1" customWidth="1"/>
  </cols>
  <sheetData>
    <row r="1" spans="1:3" ht="31.5">
      <c r="A1" s="4" t="s">
        <v>29</v>
      </c>
      <c r="B1" s="9" t="s">
        <v>0</v>
      </c>
      <c r="C1" s="9" t="s">
        <v>92</v>
      </c>
    </row>
    <row r="2" spans="1:3">
      <c r="A2" s="10">
        <v>0</v>
      </c>
      <c r="B2" s="10" t="s">
        <v>326</v>
      </c>
      <c r="C2" s="11"/>
    </row>
    <row r="3" spans="1:3">
      <c r="A3" s="10">
        <v>1</v>
      </c>
      <c r="B3" s="10" t="s">
        <v>30</v>
      </c>
      <c r="C3" s="11" t="s">
        <v>93</v>
      </c>
    </row>
    <row r="4" spans="1:3">
      <c r="A4" s="10">
        <v>2</v>
      </c>
      <c r="B4" s="10" t="s">
        <v>31</v>
      </c>
      <c r="C4" s="11" t="s">
        <v>94</v>
      </c>
    </row>
    <row r="5" spans="1:3">
      <c r="A5" s="10">
        <v>4</v>
      </c>
      <c r="B5" s="10" t="s">
        <v>32</v>
      </c>
      <c r="C5" s="11" t="s">
        <v>95</v>
      </c>
    </row>
    <row r="6" spans="1:3">
      <c r="A6" s="10">
        <v>5</v>
      </c>
      <c r="B6" s="10" t="s">
        <v>33</v>
      </c>
      <c r="C6" s="11" t="s">
        <v>96</v>
      </c>
    </row>
    <row r="7" spans="1:3">
      <c r="A7" s="10">
        <v>6</v>
      </c>
      <c r="B7" s="10" t="s">
        <v>34</v>
      </c>
      <c r="C7" s="11" t="s">
        <v>97</v>
      </c>
    </row>
    <row r="8" spans="1:3">
      <c r="A8" s="10">
        <v>7</v>
      </c>
      <c r="B8" s="10" t="s">
        <v>35</v>
      </c>
      <c r="C8" s="11" t="s">
        <v>98</v>
      </c>
    </row>
    <row r="9" spans="1:3">
      <c r="A9" s="10">
        <v>8</v>
      </c>
      <c r="B9" s="10" t="s">
        <v>36</v>
      </c>
      <c r="C9" s="11" t="s">
        <v>99</v>
      </c>
    </row>
    <row r="10" spans="1:3">
      <c r="A10" s="10">
        <v>9</v>
      </c>
      <c r="B10" s="10" t="s">
        <v>37</v>
      </c>
      <c r="C10" s="11" t="s">
        <v>100</v>
      </c>
    </row>
    <row r="11" spans="1:3">
      <c r="A11" s="10">
        <v>10</v>
      </c>
      <c r="B11" s="10" t="s">
        <v>38</v>
      </c>
      <c r="C11" s="11" t="s">
        <v>101</v>
      </c>
    </row>
    <row r="12" spans="1:3">
      <c r="A12" s="10">
        <v>11</v>
      </c>
      <c r="B12" s="10" t="s">
        <v>39</v>
      </c>
      <c r="C12" s="11" t="s">
        <v>102</v>
      </c>
    </row>
    <row r="13" spans="1:3">
      <c r="A13" s="10">
        <v>12</v>
      </c>
      <c r="B13" s="10" t="s">
        <v>40</v>
      </c>
      <c r="C13" s="11" t="s">
        <v>103</v>
      </c>
    </row>
    <row r="14" spans="1:3">
      <c r="A14" s="10">
        <v>39</v>
      </c>
      <c r="B14" s="10" t="s">
        <v>41</v>
      </c>
      <c r="C14" s="11" t="s">
        <v>104</v>
      </c>
    </row>
    <row r="15" spans="1:3">
      <c r="A15" s="10">
        <v>13</v>
      </c>
      <c r="B15" s="10" t="s">
        <v>42</v>
      </c>
      <c r="C15" s="11" t="s">
        <v>105</v>
      </c>
    </row>
    <row r="16" spans="1:3">
      <c r="A16" s="10">
        <v>14</v>
      </c>
      <c r="B16" s="10" t="s">
        <v>43</v>
      </c>
      <c r="C16" s="11" t="s">
        <v>106</v>
      </c>
    </row>
    <row r="17" spans="1:3">
      <c r="A17" s="10">
        <v>15</v>
      </c>
      <c r="B17" s="10" t="s">
        <v>44</v>
      </c>
      <c r="C17" s="11" t="s">
        <v>107</v>
      </c>
    </row>
    <row r="18" spans="1:3">
      <c r="A18" s="10">
        <v>16</v>
      </c>
      <c r="B18" s="10" t="s">
        <v>45</v>
      </c>
      <c r="C18" s="11" t="s">
        <v>108</v>
      </c>
    </row>
    <row r="19" spans="1:3">
      <c r="A19" s="10">
        <v>17</v>
      </c>
      <c r="B19" s="10" t="s">
        <v>46</v>
      </c>
      <c r="C19" s="11" t="s">
        <v>109</v>
      </c>
    </row>
    <row r="20" spans="1:3">
      <c r="A20" s="10">
        <v>18</v>
      </c>
      <c r="B20" s="10" t="s">
        <v>47</v>
      </c>
      <c r="C20" s="11" t="s">
        <v>110</v>
      </c>
    </row>
    <row r="21" spans="1:3">
      <c r="A21" s="10">
        <v>19</v>
      </c>
      <c r="B21" s="10" t="s">
        <v>48</v>
      </c>
      <c r="C21" s="11" t="s">
        <v>111</v>
      </c>
    </row>
    <row r="22" spans="1:3">
      <c r="A22" s="10">
        <v>29</v>
      </c>
      <c r="B22" s="10" t="s">
        <v>49</v>
      </c>
      <c r="C22" s="11" t="s">
        <v>112</v>
      </c>
    </row>
    <row r="23" spans="1:3">
      <c r="A23" s="10">
        <v>20</v>
      </c>
      <c r="B23" s="10" t="s">
        <v>50</v>
      </c>
      <c r="C23" s="11" t="s">
        <v>113</v>
      </c>
    </row>
    <row r="24" spans="1:3">
      <c r="A24" s="10">
        <v>3</v>
      </c>
      <c r="B24" s="10" t="s">
        <v>51</v>
      </c>
      <c r="C24" s="11" t="s">
        <v>114</v>
      </c>
    </row>
    <row r="25" spans="1:3">
      <c r="A25" s="10">
        <v>60</v>
      </c>
      <c r="B25" s="10" t="s">
        <v>52</v>
      </c>
      <c r="C25" s="11" t="s">
        <v>115</v>
      </c>
    </row>
    <row r="26" spans="1:3">
      <c r="A26" s="10">
        <v>21</v>
      </c>
      <c r="B26" s="10" t="s">
        <v>53</v>
      </c>
      <c r="C26" s="11" t="s">
        <v>116</v>
      </c>
    </row>
    <row r="27" spans="1:3">
      <c r="A27" s="10">
        <v>22</v>
      </c>
      <c r="B27" s="10" t="s">
        <v>54</v>
      </c>
      <c r="C27" s="11" t="s">
        <v>117</v>
      </c>
    </row>
    <row r="28" spans="1:3">
      <c r="A28" s="10">
        <v>23</v>
      </c>
      <c r="B28" s="10" t="s">
        <v>55</v>
      </c>
      <c r="C28" s="11" t="s">
        <v>118</v>
      </c>
    </row>
    <row r="29" spans="1:3">
      <c r="A29" s="10">
        <v>24</v>
      </c>
      <c r="B29" s="10" t="s">
        <v>56</v>
      </c>
      <c r="C29" s="11" t="s">
        <v>119</v>
      </c>
    </row>
    <row r="30" spans="1:3">
      <c r="A30" s="10">
        <v>25</v>
      </c>
      <c r="B30" s="10" t="s">
        <v>57</v>
      </c>
      <c r="C30" s="11" t="s">
        <v>120</v>
      </c>
    </row>
    <row r="31" spans="1:3">
      <c r="A31" s="10">
        <v>26</v>
      </c>
      <c r="B31" s="10" t="s">
        <v>58</v>
      </c>
      <c r="C31" s="11" t="s">
        <v>121</v>
      </c>
    </row>
    <row r="32" spans="1:3">
      <c r="A32" s="10">
        <v>27</v>
      </c>
      <c r="B32" s="10" t="s">
        <v>59</v>
      </c>
      <c r="C32" s="11" t="s">
        <v>122</v>
      </c>
    </row>
    <row r="33" spans="1:3">
      <c r="A33" s="10">
        <v>28</v>
      </c>
      <c r="B33" s="10" t="s">
        <v>60</v>
      </c>
      <c r="C33" s="11" t="s">
        <v>123</v>
      </c>
    </row>
    <row r="34" spans="1:3">
      <c r="A34" s="10">
        <v>30</v>
      </c>
      <c r="B34" s="10" t="s">
        <v>61</v>
      </c>
      <c r="C34" s="11" t="s">
        <v>124</v>
      </c>
    </row>
    <row r="35" spans="1:3">
      <c r="A35" s="10">
        <v>31</v>
      </c>
      <c r="B35" s="10" t="s">
        <v>62</v>
      </c>
      <c r="C35" s="11" t="s">
        <v>125</v>
      </c>
    </row>
    <row r="36" spans="1:3">
      <c r="A36" s="10">
        <v>32</v>
      </c>
      <c r="B36" s="10" t="s">
        <v>63</v>
      </c>
      <c r="C36" s="11" t="s">
        <v>126</v>
      </c>
    </row>
    <row r="37" spans="1:3">
      <c r="A37" s="10">
        <v>33</v>
      </c>
      <c r="B37" s="10" t="s">
        <v>64</v>
      </c>
      <c r="C37" s="11" t="s">
        <v>127</v>
      </c>
    </row>
    <row r="38" spans="1:3">
      <c r="A38" s="10">
        <v>34</v>
      </c>
      <c r="B38" s="10" t="s">
        <v>65</v>
      </c>
      <c r="C38" s="11" t="s">
        <v>128</v>
      </c>
    </row>
    <row r="39" spans="1:3">
      <c r="A39" s="10">
        <v>35</v>
      </c>
      <c r="B39" s="10" t="s">
        <v>66</v>
      </c>
      <c r="C39" s="11" t="s">
        <v>129</v>
      </c>
    </row>
    <row r="40" spans="1:3">
      <c r="A40" s="10">
        <v>36</v>
      </c>
      <c r="B40" s="10" t="s">
        <v>67</v>
      </c>
      <c r="C40" s="11" t="s">
        <v>130</v>
      </c>
    </row>
    <row r="41" spans="1:3">
      <c r="A41" s="10">
        <v>37</v>
      </c>
      <c r="B41" s="10" t="s">
        <v>68</v>
      </c>
      <c r="C41" s="11" t="s">
        <v>131</v>
      </c>
    </row>
    <row r="42" spans="1:3">
      <c r="A42" s="10">
        <v>38</v>
      </c>
      <c r="B42" s="10" t="s">
        <v>69</v>
      </c>
      <c r="C42" s="11" t="s">
        <v>132</v>
      </c>
    </row>
    <row r="43" spans="1:3">
      <c r="A43" s="10">
        <v>40</v>
      </c>
      <c r="B43" s="10" t="s">
        <v>70</v>
      </c>
      <c r="C43" s="11" t="s">
        <v>133</v>
      </c>
    </row>
    <row r="44" spans="1:3">
      <c r="A44" s="10">
        <v>41</v>
      </c>
      <c r="B44" s="10" t="s">
        <v>71</v>
      </c>
      <c r="C44" s="11" t="s">
        <v>134</v>
      </c>
    </row>
    <row r="45" spans="1:3">
      <c r="A45" s="10">
        <v>42</v>
      </c>
      <c r="B45" s="10" t="s">
        <v>72</v>
      </c>
      <c r="C45" s="11" t="s">
        <v>135</v>
      </c>
    </row>
    <row r="46" spans="1:3">
      <c r="A46" s="10">
        <v>43</v>
      </c>
      <c r="B46" s="10" t="s">
        <v>73</v>
      </c>
      <c r="C46" s="11" t="s">
        <v>136</v>
      </c>
    </row>
    <row r="47" spans="1:3">
      <c r="A47" s="10">
        <v>44</v>
      </c>
      <c r="B47" s="10" t="s">
        <v>74</v>
      </c>
      <c r="C47" s="11" t="s">
        <v>137</v>
      </c>
    </row>
    <row r="48" spans="1:3">
      <c r="A48" s="10">
        <v>45</v>
      </c>
      <c r="B48" s="10" t="s">
        <v>75</v>
      </c>
      <c r="C48" s="11" t="s">
        <v>138</v>
      </c>
    </row>
    <row r="49" spans="1:3">
      <c r="A49" s="10">
        <v>46</v>
      </c>
      <c r="B49" s="10" t="s">
        <v>76</v>
      </c>
      <c r="C49" s="11" t="s">
        <v>139</v>
      </c>
    </row>
    <row r="50" spans="1:3">
      <c r="A50" s="10">
        <v>47</v>
      </c>
      <c r="B50" s="10" t="s">
        <v>77</v>
      </c>
      <c r="C50" s="11" t="s">
        <v>140</v>
      </c>
    </row>
    <row r="51" spans="1:3">
      <c r="A51" s="10">
        <v>48</v>
      </c>
      <c r="B51" s="10" t="s">
        <v>78</v>
      </c>
      <c r="C51" s="11" t="s">
        <v>141</v>
      </c>
    </row>
    <row r="52" spans="1:3">
      <c r="A52" s="10">
        <v>49</v>
      </c>
      <c r="B52" s="10" t="s">
        <v>79</v>
      </c>
      <c r="C52" s="11" t="s">
        <v>142</v>
      </c>
    </row>
    <row r="53" spans="1:3">
      <c r="A53" s="10">
        <v>50</v>
      </c>
      <c r="B53" s="10" t="s">
        <v>80</v>
      </c>
      <c r="C53" s="11" t="s">
        <v>143</v>
      </c>
    </row>
    <row r="54" spans="1:3">
      <c r="A54" s="10">
        <v>51</v>
      </c>
      <c r="B54" s="10" t="s">
        <v>81</v>
      </c>
      <c r="C54" s="11" t="s">
        <v>144</v>
      </c>
    </row>
    <row r="55" spans="1:3">
      <c r="A55" s="10">
        <v>52</v>
      </c>
      <c r="B55" s="10" t="s">
        <v>82</v>
      </c>
      <c r="C55" s="11" t="s">
        <v>145</v>
      </c>
    </row>
    <row r="56" spans="1:3">
      <c r="A56" s="10">
        <v>53</v>
      </c>
      <c r="B56" s="10" t="s">
        <v>83</v>
      </c>
      <c r="C56" s="11" t="s">
        <v>146</v>
      </c>
    </row>
    <row r="57" spans="1:3">
      <c r="A57" s="10">
        <v>54</v>
      </c>
      <c r="B57" s="10" t="s">
        <v>84</v>
      </c>
      <c r="C57" s="11" t="s">
        <v>147</v>
      </c>
    </row>
    <row r="58" spans="1:3">
      <c r="A58" s="10">
        <v>55</v>
      </c>
      <c r="B58" s="10" t="s">
        <v>85</v>
      </c>
      <c r="C58" s="11" t="s">
        <v>148</v>
      </c>
    </row>
    <row r="59" spans="1:3">
      <c r="A59" s="10">
        <v>56</v>
      </c>
      <c r="B59" s="10" t="s">
        <v>86</v>
      </c>
      <c r="C59" s="11" t="s">
        <v>149</v>
      </c>
    </row>
    <row r="60" spans="1:3">
      <c r="A60" s="10">
        <v>57</v>
      </c>
      <c r="B60" s="10" t="s">
        <v>87</v>
      </c>
      <c r="C60" s="11" t="s">
        <v>150</v>
      </c>
    </row>
    <row r="61" spans="1:3">
      <c r="A61" s="10">
        <v>58</v>
      </c>
      <c r="B61" s="10" t="s">
        <v>88</v>
      </c>
      <c r="C61" s="11" t="s">
        <v>151</v>
      </c>
    </row>
    <row r="62" spans="1:3">
      <c r="A62" s="10">
        <v>59</v>
      </c>
      <c r="B62" s="10" t="s">
        <v>89</v>
      </c>
      <c r="C62" s="11" t="s">
        <v>152</v>
      </c>
    </row>
    <row r="63" spans="1:3">
      <c r="A63" s="10">
        <v>61</v>
      </c>
      <c r="B63" s="10" t="s">
        <v>90</v>
      </c>
      <c r="C63" s="11" t="s">
        <v>153</v>
      </c>
    </row>
    <row r="64" spans="1:3">
      <c r="A64" s="10">
        <v>62</v>
      </c>
      <c r="B64" s="10" t="s">
        <v>91</v>
      </c>
      <c r="C64" s="11" t="s">
        <v>154</v>
      </c>
    </row>
  </sheetData>
  <sheetProtection algorithmName="SHA-512" hashValue="v96ZNeVbpmjESV/iLBS62N4kdNNL77n2f/jCIAKWeUFbX2vIgS+efs4h1zq9aKMufvvcfo6lIHeYn7o+m3uEIQ==" saltValue="iSLGDZGtE9M4d58nJJam8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مستند" ma:contentTypeID="0x010100CC86D251D93F6041AB6372659F1D139B" ma:contentTypeVersion="10" ma:contentTypeDescription="إنشاء مستند جديد." ma:contentTypeScope="" ma:versionID="485701c194629ab2c6799cfec2176de0">
  <xsd:schema xmlns:xsd="http://www.w3.org/2001/XMLSchema" xmlns:xs="http://www.w3.org/2001/XMLSchema" xmlns:p="http://schemas.microsoft.com/office/2006/metadata/properties" xmlns:ns2="412022be-5a38-4926-91e3-b315c76af32a" xmlns:ns3="b8f32c42-ec0b-4563-9fe5-e4a29200c646" targetNamespace="http://schemas.microsoft.com/office/2006/metadata/properties" ma:root="true" ma:fieldsID="7d8b25e77ebb2eff608ba9a2ecd2bc83" ns2:_="" ns3:_="">
    <xsd:import namespace="412022be-5a38-4926-91e3-b315c76af32a"/>
    <xsd:import namespace="b8f32c42-ec0b-4563-9fe5-e4a29200c646"/>
    <xsd:element name="properties">
      <xsd:complexType>
        <xsd:sequence>
          <xsd:element name="documentManagement">
            <xsd:complexType>
              <xsd:all>
                <xsd:element ref="ns2:Document_x0020_TypeTaxHTField0" minOccurs="0"/>
                <xsd:element ref="ns2:TaxCatchAll" minOccurs="0"/>
                <xsd:element ref="ns2:DocumentPublishingDate" minOccurs="0"/>
                <xsd:element ref="ns2:YearTaxHTField0" minOccurs="0"/>
                <xsd:element ref="ns3:NewDisplay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2022be-5a38-4926-91e3-b315c76af32a" elementFormDefault="qualified">
    <xsd:import namespace="http://schemas.microsoft.com/office/2006/documentManagement/types"/>
    <xsd:import namespace="http://schemas.microsoft.com/office/infopath/2007/PartnerControls"/>
    <xsd:element name="Document_x0020_TypeTaxHTField0" ma:index="9" nillable="true" ma:taxonomy="true" ma:internalName="Document_x0020_TypeTaxHTField0" ma:taxonomyFieldName="Document_x0020_Type" ma:displayName="نوع المستند" ma:indexed="true" ma:default="" ma:fieldId="{f0002f57-54f9-41a6-8ea9-db71f5717da3}" ma:sspId="c1fa280a-4dd8-4a2e-9ad6-3d1dfab58238" ma:termSetId="f8fb708a-097d-4571-9a0e-5629206d7949" ma:anchorId="29d64ca4-d797-4c38-b7ab-eb390b12be3d" ma:open="false" ma:isKeyword="false">
      <xsd:complexType>
        <xsd:sequence>
          <xsd:element ref="pc:Terms" minOccurs="0" maxOccurs="1"/>
        </xsd:sequence>
      </xsd:complexType>
    </xsd:element>
    <xsd:element name="TaxCatchAll" ma:index="10" nillable="true" ma:displayName="Taxonomy Catch All Column" ma:hidden="true" ma:list="{b945121b-bc39-445c-9487-9e39834cb17d}" ma:internalName="TaxCatchAll" ma:showField="CatchAllData" ma:web="5b0fa17c-cafa-4e04-9220-2c0ac9c5e0a9">
      <xsd:complexType>
        <xsd:complexContent>
          <xsd:extension base="dms:MultiChoiceLookup">
            <xsd:sequence>
              <xsd:element name="Value" type="dms:Lookup" maxOccurs="unbounded" minOccurs="0" nillable="true"/>
            </xsd:sequence>
          </xsd:extension>
        </xsd:complexContent>
      </xsd:complexType>
    </xsd:element>
    <xsd:element name="DocumentPublishingDate" ma:index="11" nillable="true" ma:displayName="تاريخ النشر" ma:format="DateOnly" ma:internalName="DocumentPublishingDate">
      <xsd:simpleType>
        <xsd:restriction base="dms:DateTime"/>
      </xsd:simpleType>
    </xsd:element>
    <xsd:element name="YearTaxHTField0" ma:index="13" nillable="true" ma:taxonomy="true" ma:internalName="YearTaxHTField0" ma:taxonomyFieldName="Year" ma:displayName="السنة" ma:indexed="true" ma:default="" ma:fieldId="{e39b5e1d-f61c-4a45-b1a0-329389e4d7fb}" ma:sspId="c1fa280a-4dd8-4a2e-9ad6-3d1dfab58238" ma:termSetId="c6a9fec2-f5e3-4793-9fb9-7793faa72dc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8f32c42-ec0b-4563-9fe5-e4a29200c646" elementFormDefault="qualified">
    <xsd:import namespace="http://schemas.microsoft.com/office/2006/documentManagement/types"/>
    <xsd:import namespace="http://schemas.microsoft.com/office/infopath/2007/PartnerControls"/>
    <xsd:element name="NewDisplayDate" ma:index="14" nillable="true" ma:displayName="NewDisplayDate" ma:format="DateOnly" ma:internalName="NewDisplay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PublishingDate xmlns="412022be-5a38-4926-91e3-b315c76af32a">2019-12-31T20:00:00+00:00</DocumentPublishingDate>
    <Document_x0020_TypeTaxHTField0 xmlns="412022be-5a38-4926-91e3-b315c76af32a">
      <Terms xmlns="http://schemas.microsoft.com/office/infopath/2007/PartnerControls">
        <TermInfo xmlns="http://schemas.microsoft.com/office/infopath/2007/PartnerControls">
          <TermName xmlns="http://schemas.microsoft.com/office/infopath/2007/PartnerControls">النماذج المالية الالكترونية</TermName>
          <TermId xmlns="http://schemas.microsoft.com/office/infopath/2007/PartnerControls">434d6a33-da76-406f-b6eb-72a24d445c46</TermId>
        </TermInfo>
      </Terms>
    </Document_x0020_TypeTaxHTField0>
    <TaxCatchAll xmlns="412022be-5a38-4926-91e3-b315c76af32a">
      <Value>20</Value>
      <Value>149</Value>
    </TaxCatchAll>
    <YearTaxHTField0 xmlns="412022be-5a38-4926-91e3-b315c76af32a">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4b79e941-2b91-4f65-a313-bd60f18b8f6e</TermId>
        </TermInfo>
      </Terms>
    </YearTaxHTField0>
    <NewDisplayDate xmlns="b8f32c42-ec0b-4563-9fe5-e4a29200c646" xsi:nil="true"/>
  </documentManagement>
</p:properties>
</file>

<file path=customXml/itemProps1.xml><?xml version="1.0" encoding="utf-8"?>
<ds:datastoreItem xmlns:ds="http://schemas.openxmlformats.org/officeDocument/2006/customXml" ds:itemID="{2252417E-54BE-4445-9D80-EF231638CBBC}"/>
</file>

<file path=customXml/itemProps2.xml><?xml version="1.0" encoding="utf-8"?>
<ds:datastoreItem xmlns:ds="http://schemas.openxmlformats.org/officeDocument/2006/customXml" ds:itemID="{5C80984A-E978-4BED-ACCD-61109132F517}"/>
</file>

<file path=customXml/itemProps3.xml><?xml version="1.0" encoding="utf-8"?>
<ds:datastoreItem xmlns:ds="http://schemas.openxmlformats.org/officeDocument/2006/customXml" ds:itemID="{0B8C9205-99F4-48B0-B99F-91C520AB33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INFO</vt:lpstr>
      <vt:lpstr>Instructions</vt:lpstr>
      <vt:lpstr>Financial Position</vt:lpstr>
      <vt:lpstr>Profit &amp; Loss Impact</vt:lpstr>
      <vt:lpstr>P&amp;L IFRS 4</vt:lpstr>
      <vt:lpstr>P&amp;L IFRS 17</vt:lpstr>
      <vt:lpstr>Sensitivity</vt:lpstr>
      <vt:lpstr>LOB</vt:lpstr>
      <vt:lpstr>Company Name</vt:lpstr>
      <vt:lpstr>CompList</vt:lpstr>
      <vt:lpstr>CompName</vt:lpstr>
      <vt:lpstr>LOBList</vt:lpstr>
      <vt:lpstr>ModelList</vt:lpstr>
      <vt:lpstr>'Financial Position'!Print_Area</vt:lpstr>
      <vt:lpstr>INFO!Print_Area</vt:lpstr>
      <vt:lpstr>Instructions!Print_Area</vt:lpstr>
      <vt:lpstr>'P&amp;L IFRS 17'!Print_Area</vt:lpstr>
      <vt:lpstr>'P&amp;L IFRS 4'!Print_Area</vt:lpstr>
      <vt:lpstr>'Profit &amp; Loss Impact'!Print_Area</vt:lpstr>
      <vt:lpstr>Sensitivity!Print_Area</vt:lpstr>
      <vt:lpstr>'Financial Position'!Print_Titles</vt:lpstr>
      <vt:lpstr>'P&amp;L IFRS 17'!Print_Titles</vt:lpstr>
      <vt:lpstr>'P&amp;L IFRS 4'!Print_Titles</vt:lpstr>
      <vt:lpstr>'Profit &amp; Loss Impact'!Print_Titles</vt:lpstr>
      <vt:lpstr>Sensitivity!Print_Titles</vt:lpstr>
    </vt:vector>
  </TitlesOfParts>
  <Company>Insurance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نموذج قياس الأثر المالي V2</dc:title>
  <dc:subject>IFRS 17 Financial Impact Assessment</dc:subject>
  <dc:creator>Insurance Authority</dc:creator>
  <cp:lastModifiedBy>Elias  Rahal</cp:lastModifiedBy>
  <cp:lastPrinted>2019-10-31T08:02:35Z</cp:lastPrinted>
  <dcterms:created xsi:type="dcterms:W3CDTF">2019-10-08T07:30:23Z</dcterms:created>
  <dcterms:modified xsi:type="dcterms:W3CDTF">2019-12-25T07:41:45Z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0x010100CC86D251D93F6041AB6372659F1D139B</vt:lpwstr>
  </property>
  <property fmtid="{D5CDD505-2E9C-101B-9397-08002B2CF9AE}" pid="3" name="Year">
    <vt:lpwstr>149;#2020|4b79e941-2b91-4f65-a313-bd60f18b8f6e</vt:lpwstr>
  </property>
  <property fmtid="{D5CDD505-2E9C-101B-9397-08002B2CF9AE}" pid="4" name="Document Type">
    <vt:lpwstr>20;#النماذج المالية الالكترونية|434d6a33-da76-406f-b6eb-72a24d445c46</vt:lpwstr>
  </property>
</Properties>
</file>