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00 MMD Sharefolder\00 MMD ISO - IMS\17. M-Bill Program\Tender Results\"/>
    </mc:Choice>
  </mc:AlternateContent>
  <bookViews>
    <workbookView xWindow="0" yWindow="0" windowWidth="28800" windowHeight="11700"/>
  </bookViews>
  <sheets>
    <sheet name="2025" sheetId="7" r:id="rId1"/>
    <sheet name="2024" sheetId="6" r:id="rId2"/>
    <sheet name="2023" sheetId="5" r:id="rId3"/>
    <sheet name="2022" sheetId="2" r:id="rId4"/>
    <sheet name="2021" sheetId="4" r:id="rId5"/>
  </sheets>
  <definedNames>
    <definedName name="_xlnm._FilterDatabase" localSheetId="4" hidden="1">'2021'!$A$6:$X$140</definedName>
    <definedName name="_xlnm._FilterDatabase" localSheetId="3" hidden="1">'2022'!$A$6:$X$6</definedName>
    <definedName name="_xlnm._FilterDatabase" localSheetId="2" hidden="1">'2023'!$A$6:$X$6</definedName>
    <definedName name="_xlnm._FilterDatabase" localSheetId="1" hidden="1">'2024'!$A$6:$X$6</definedName>
    <definedName name="_xlnm._FilterDatabase" localSheetId="0" hidden="1">'2025'!$A$6:$X$6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48" i="7" l="1"/>
  <c r="X49" i="7"/>
  <c r="X50" i="7"/>
  <c r="X51" i="7"/>
  <c r="X52" i="7"/>
  <c r="X53" i="7"/>
  <c r="X54" i="7"/>
  <c r="X55" i="7"/>
  <c r="X56" i="7"/>
  <c r="X57" i="7"/>
  <c r="X58" i="7"/>
  <c r="V49" i="7"/>
  <c r="V50" i="7"/>
  <c r="V51" i="7"/>
  <c r="V52" i="7"/>
  <c r="V53" i="7"/>
  <c r="V54" i="7"/>
  <c r="U50" i="7"/>
  <c r="U51" i="7"/>
  <c r="U52" i="7"/>
  <c r="U53" i="7"/>
  <c r="U54" i="7"/>
  <c r="U55" i="7"/>
  <c r="U56" i="7"/>
  <c r="U57" i="7"/>
  <c r="U58" i="7"/>
  <c r="T47" i="7"/>
  <c r="T48" i="7"/>
  <c r="T49" i="7"/>
  <c r="T50" i="7"/>
  <c r="T51" i="7"/>
  <c r="T52" i="7"/>
  <c r="T53" i="7"/>
  <c r="T54" i="7"/>
  <c r="T55" i="7"/>
  <c r="V55" i="7" s="1"/>
  <c r="T56" i="7"/>
  <c r="V56" i="7" s="1"/>
  <c r="T57" i="7"/>
  <c r="V57" i="7" s="1"/>
  <c r="T58" i="7"/>
  <c r="V58" i="7" s="1"/>
  <c r="R55" i="7"/>
  <c r="R56" i="7"/>
  <c r="R57" i="7"/>
  <c r="R58" i="7"/>
  <c r="P55" i="7"/>
  <c r="P56" i="7"/>
  <c r="P57" i="7"/>
  <c r="P58" i="7"/>
  <c r="N55" i="7"/>
  <c r="N56" i="7"/>
  <c r="N57" i="7"/>
  <c r="N58" i="7"/>
  <c r="E49" i="7"/>
  <c r="E50" i="7"/>
  <c r="E51" i="7"/>
  <c r="E52" i="7"/>
  <c r="E53" i="7"/>
  <c r="E54" i="7"/>
  <c r="E55" i="7"/>
  <c r="E56" i="7"/>
  <c r="E57" i="7"/>
  <c r="F57" i="7" s="1"/>
  <c r="E58" i="7"/>
  <c r="F58" i="7" s="1"/>
  <c r="F55" i="7"/>
  <c r="F56" i="7"/>
  <c r="R54" i="7" l="1"/>
  <c r="P54" i="7"/>
  <c r="N54" i="7"/>
  <c r="R53" i="7"/>
  <c r="P53" i="7"/>
  <c r="N53" i="7"/>
  <c r="R52" i="7"/>
  <c r="P52" i="7"/>
  <c r="N52" i="7"/>
  <c r="R51" i="7"/>
  <c r="P51" i="7"/>
  <c r="N51" i="7"/>
  <c r="F51" i="7"/>
  <c r="F52" i="7"/>
  <c r="F53" i="7"/>
  <c r="F54" i="7"/>
  <c r="F50" i="7" l="1"/>
  <c r="F49" i="7"/>
  <c r="F47" i="7"/>
  <c r="X47" i="7"/>
  <c r="U47" i="7"/>
  <c r="U48" i="7"/>
  <c r="U49" i="7"/>
  <c r="V47" i="7"/>
  <c r="V48" i="7"/>
  <c r="R47" i="7"/>
  <c r="R48" i="7"/>
  <c r="R49" i="7"/>
  <c r="R50" i="7"/>
  <c r="P47" i="7"/>
  <c r="P48" i="7"/>
  <c r="P49" i="7"/>
  <c r="P50" i="7"/>
  <c r="N47" i="7"/>
  <c r="N48" i="7"/>
  <c r="N49" i="7"/>
  <c r="N50" i="7"/>
  <c r="E47" i="7"/>
  <c r="E48" i="7"/>
  <c r="F48" i="7" s="1"/>
  <c r="X31" i="7" l="1"/>
  <c r="X32" i="7"/>
  <c r="X33" i="7"/>
  <c r="X34" i="7"/>
  <c r="X35" i="7"/>
  <c r="X36" i="7"/>
  <c r="X37" i="7"/>
  <c r="X38" i="7"/>
  <c r="X39" i="7"/>
  <c r="X40" i="7"/>
  <c r="X41" i="7"/>
  <c r="X42" i="7"/>
  <c r="X43" i="7"/>
  <c r="X44" i="7"/>
  <c r="X45" i="7"/>
  <c r="X46" i="7"/>
  <c r="V31" i="7"/>
  <c r="V32" i="7"/>
  <c r="V33" i="7"/>
  <c r="V34" i="7"/>
  <c r="V35" i="7"/>
  <c r="V36" i="7"/>
  <c r="V37" i="7"/>
  <c r="V38" i="7"/>
  <c r="V39" i="7"/>
  <c r="V40" i="7"/>
  <c r="V41" i="7"/>
  <c r="V42" i="7"/>
  <c r="U31" i="7"/>
  <c r="U32" i="7"/>
  <c r="U33" i="7"/>
  <c r="U34" i="7"/>
  <c r="U35" i="7"/>
  <c r="U36" i="7"/>
  <c r="U37" i="7"/>
  <c r="U38" i="7"/>
  <c r="U39" i="7"/>
  <c r="U40" i="7"/>
  <c r="U41" i="7"/>
  <c r="U42" i="7"/>
  <c r="U43" i="7"/>
  <c r="U44" i="7"/>
  <c r="U45" i="7"/>
  <c r="U46" i="7"/>
  <c r="T31" i="7"/>
  <c r="T32" i="7"/>
  <c r="T33" i="7"/>
  <c r="T34" i="7"/>
  <c r="T35" i="7"/>
  <c r="T36" i="7"/>
  <c r="T37" i="7"/>
  <c r="T38" i="7"/>
  <c r="T39" i="7"/>
  <c r="T40" i="7"/>
  <c r="T41" i="7"/>
  <c r="T42" i="7"/>
  <c r="T43" i="7"/>
  <c r="V43" i="7" s="1"/>
  <c r="T44" i="7"/>
  <c r="V44" i="7" s="1"/>
  <c r="T45" i="7"/>
  <c r="V45" i="7" s="1"/>
  <c r="T46" i="7"/>
  <c r="V46" i="7" s="1"/>
  <c r="R31" i="7"/>
  <c r="R32" i="7"/>
  <c r="R33" i="7"/>
  <c r="R34" i="7"/>
  <c r="R35" i="7"/>
  <c r="R36" i="7"/>
  <c r="R37" i="7"/>
  <c r="R38" i="7"/>
  <c r="R39" i="7"/>
  <c r="R40" i="7"/>
  <c r="R41" i="7"/>
  <c r="R42" i="7"/>
  <c r="R43" i="7"/>
  <c r="R44" i="7"/>
  <c r="R45" i="7"/>
  <c r="R46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N41" i="7"/>
  <c r="N42" i="7"/>
  <c r="N43" i="7"/>
  <c r="N44" i="7"/>
  <c r="N45" i="7"/>
  <c r="N46" i="7"/>
  <c r="F43" i="7"/>
  <c r="E43" i="7"/>
  <c r="E44" i="7"/>
  <c r="F44" i="7" s="1"/>
  <c r="E45" i="7"/>
  <c r="F45" i="7" s="1"/>
  <c r="E46" i="7"/>
  <c r="F46" i="7" s="1"/>
  <c r="E32" i="7"/>
  <c r="E33" i="7"/>
  <c r="E34" i="7"/>
  <c r="E35" i="7"/>
  <c r="F35" i="7" s="1"/>
  <c r="E36" i="7"/>
  <c r="F36" i="7" s="1"/>
  <c r="E37" i="7"/>
  <c r="F37" i="7" s="1"/>
  <c r="E38" i="7"/>
  <c r="F38" i="7" s="1"/>
  <c r="E39" i="7"/>
  <c r="F39" i="7" s="1"/>
  <c r="E40" i="7"/>
  <c r="F40" i="7" s="1"/>
  <c r="E41" i="7"/>
  <c r="F41" i="7" s="1"/>
  <c r="E42" i="7"/>
  <c r="F42" i="7" s="1"/>
  <c r="N40" i="7" l="1"/>
  <c r="N39" i="7"/>
  <c r="N38" i="7" l="1"/>
  <c r="N37" i="7"/>
  <c r="N36" i="7"/>
  <c r="N35" i="7"/>
  <c r="N31" i="7" l="1"/>
  <c r="N32" i="7"/>
  <c r="N33" i="7"/>
  <c r="N34" i="7"/>
  <c r="F34" i="7"/>
  <c r="F33" i="7"/>
  <c r="E31" i="7"/>
  <c r="F31" i="7" s="1"/>
  <c r="F32" i="7"/>
  <c r="X27" i="7" l="1"/>
  <c r="X28" i="7"/>
  <c r="X29" i="7"/>
  <c r="X30" i="7"/>
  <c r="U27" i="7"/>
  <c r="U28" i="7"/>
  <c r="U29" i="7"/>
  <c r="U30" i="7"/>
  <c r="T27" i="7"/>
  <c r="V27" i="7" s="1"/>
  <c r="T28" i="7"/>
  <c r="V28" i="7" s="1"/>
  <c r="T29" i="7"/>
  <c r="V29" i="7" s="1"/>
  <c r="T30" i="7"/>
  <c r="V30" i="7" s="1"/>
  <c r="R27" i="7"/>
  <c r="R28" i="7"/>
  <c r="R29" i="7"/>
  <c r="R30" i="7"/>
  <c r="P27" i="7"/>
  <c r="P28" i="7"/>
  <c r="P29" i="7"/>
  <c r="P30" i="7"/>
  <c r="N27" i="7"/>
  <c r="N28" i="7"/>
  <c r="N29" i="7"/>
  <c r="N30" i="7"/>
  <c r="F27" i="7"/>
  <c r="F28" i="7"/>
  <c r="F29" i="7"/>
  <c r="E27" i="7"/>
  <c r="E28" i="7"/>
  <c r="E29" i="7"/>
  <c r="E30" i="7"/>
  <c r="F30" i="7" s="1"/>
  <c r="X23" i="7" l="1"/>
  <c r="X24" i="7"/>
  <c r="X25" i="7"/>
  <c r="X26" i="7"/>
  <c r="V25" i="7"/>
  <c r="U23" i="7"/>
  <c r="U24" i="7"/>
  <c r="U25" i="7"/>
  <c r="U26" i="7"/>
  <c r="T23" i="7"/>
  <c r="V23" i="7" s="1"/>
  <c r="T24" i="7"/>
  <c r="V24" i="7" s="1"/>
  <c r="T25" i="7"/>
  <c r="T26" i="7"/>
  <c r="V26" i="7" s="1"/>
  <c r="R23" i="7"/>
  <c r="R24" i="7"/>
  <c r="R25" i="7"/>
  <c r="R26" i="7"/>
  <c r="P23" i="7"/>
  <c r="P24" i="7"/>
  <c r="P25" i="7"/>
  <c r="P26" i="7"/>
  <c r="N26" i="7"/>
  <c r="N25" i="7"/>
  <c r="N24" i="7"/>
  <c r="N23" i="7"/>
  <c r="F23" i="7" l="1"/>
  <c r="E23" i="7"/>
  <c r="E24" i="7"/>
  <c r="F24" i="7" s="1"/>
  <c r="E25" i="7"/>
  <c r="F25" i="7" s="1"/>
  <c r="E26" i="7"/>
  <c r="F26" i="7" s="1"/>
  <c r="X19" i="7" l="1"/>
  <c r="X20" i="7"/>
  <c r="X21" i="7"/>
  <c r="X22" i="7"/>
  <c r="U19" i="7"/>
  <c r="U20" i="7"/>
  <c r="U21" i="7"/>
  <c r="U22" i="7"/>
  <c r="T19" i="7"/>
  <c r="V19" i="7" s="1"/>
  <c r="T20" i="7"/>
  <c r="V20" i="7" s="1"/>
  <c r="T21" i="7"/>
  <c r="V21" i="7" s="1"/>
  <c r="T22" i="7"/>
  <c r="V22" i="7" s="1"/>
  <c r="R19" i="7"/>
  <c r="R20" i="7"/>
  <c r="R21" i="7"/>
  <c r="R22" i="7"/>
  <c r="P19" i="7"/>
  <c r="P20" i="7"/>
  <c r="P21" i="7"/>
  <c r="P22" i="7"/>
  <c r="N19" i="7"/>
  <c r="N20" i="7"/>
  <c r="N21" i="7"/>
  <c r="N22" i="7"/>
  <c r="E19" i="7"/>
  <c r="F19" i="7" s="1"/>
  <c r="E20" i="7"/>
  <c r="F20" i="7" s="1"/>
  <c r="E21" i="7"/>
  <c r="F21" i="7" s="1"/>
  <c r="E22" i="7"/>
  <c r="F22" i="7" s="1"/>
  <c r="X15" i="7" l="1"/>
  <c r="X16" i="7"/>
  <c r="X17" i="7"/>
  <c r="X18" i="7"/>
  <c r="U15" i="7"/>
  <c r="U16" i="7"/>
  <c r="U17" i="7"/>
  <c r="U18" i="7"/>
  <c r="T15" i="7"/>
  <c r="V15" i="7" s="1"/>
  <c r="T16" i="7"/>
  <c r="V16" i="7" s="1"/>
  <c r="T17" i="7"/>
  <c r="V17" i="7" s="1"/>
  <c r="T18" i="7"/>
  <c r="V18" i="7" s="1"/>
  <c r="R15" i="7"/>
  <c r="R16" i="7"/>
  <c r="R17" i="7"/>
  <c r="R18" i="7"/>
  <c r="P15" i="7"/>
  <c r="P16" i="7"/>
  <c r="P17" i="7"/>
  <c r="P18" i="7"/>
  <c r="N18" i="7"/>
  <c r="N17" i="7"/>
  <c r="N16" i="7"/>
  <c r="N15" i="7"/>
  <c r="E11" i="7" l="1"/>
  <c r="E12" i="7"/>
  <c r="E13" i="7"/>
  <c r="E14" i="7"/>
  <c r="E15" i="7"/>
  <c r="F15" i="7" s="1"/>
  <c r="E16" i="7"/>
  <c r="F16" i="7" s="1"/>
  <c r="E17" i="7"/>
  <c r="F17" i="7" s="1"/>
  <c r="E18" i="7"/>
  <c r="F18" i="7" s="1"/>
  <c r="X14" i="7" l="1"/>
  <c r="U14" i="7"/>
  <c r="T14" i="7"/>
  <c r="V14" i="7" s="1"/>
  <c r="R14" i="7"/>
  <c r="P14" i="7"/>
  <c r="N14" i="7"/>
  <c r="F14" i="7"/>
  <c r="X13" i="7"/>
  <c r="U13" i="7"/>
  <c r="T13" i="7"/>
  <c r="V13" i="7" s="1"/>
  <c r="R13" i="7"/>
  <c r="P13" i="7"/>
  <c r="N13" i="7"/>
  <c r="F13" i="7"/>
  <c r="X12" i="7"/>
  <c r="U12" i="7"/>
  <c r="T12" i="7"/>
  <c r="V12" i="7" s="1"/>
  <c r="R12" i="7"/>
  <c r="P12" i="7"/>
  <c r="N12" i="7"/>
  <c r="F12" i="7"/>
  <c r="X11" i="7"/>
  <c r="U11" i="7"/>
  <c r="T11" i="7"/>
  <c r="V11" i="7" s="1"/>
  <c r="R11" i="7"/>
  <c r="P11" i="7"/>
  <c r="N11" i="7"/>
  <c r="F11" i="7"/>
  <c r="X10" i="7"/>
  <c r="U10" i="7"/>
  <c r="T10" i="7"/>
  <c r="V10" i="7" s="1"/>
  <c r="R10" i="7"/>
  <c r="P10" i="7"/>
  <c r="N10" i="7"/>
  <c r="E10" i="7"/>
  <c r="F10" i="7" s="1"/>
  <c r="X9" i="7"/>
  <c r="U9" i="7"/>
  <c r="T9" i="7"/>
  <c r="V9" i="7" s="1"/>
  <c r="R9" i="7"/>
  <c r="P9" i="7"/>
  <c r="N9" i="7"/>
  <c r="E9" i="7"/>
  <c r="F9" i="7" s="1"/>
  <c r="X8" i="7"/>
  <c r="U8" i="7"/>
  <c r="T8" i="7"/>
  <c r="V8" i="7" s="1"/>
  <c r="R8" i="7"/>
  <c r="P8" i="7"/>
  <c r="N8" i="7"/>
  <c r="E8" i="7"/>
  <c r="F8" i="7" s="1"/>
  <c r="X7" i="7"/>
  <c r="U7" i="7"/>
  <c r="T7" i="7"/>
  <c r="V7" i="7" s="1"/>
  <c r="R7" i="7"/>
  <c r="P7" i="7"/>
  <c r="N7" i="7"/>
  <c r="E7" i="7"/>
  <c r="F7" i="7" s="1"/>
  <c r="E49" i="6" l="1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F97" i="6" s="1"/>
  <c r="E98" i="6"/>
  <c r="F98" i="6" s="1"/>
  <c r="E99" i="6"/>
  <c r="F99" i="6" s="1"/>
  <c r="E100" i="6"/>
  <c r="F100" i="6" s="1"/>
  <c r="E101" i="6"/>
  <c r="F101" i="6" s="1"/>
  <c r="E102" i="6"/>
  <c r="F102" i="6" s="1"/>
  <c r="X91" i="6" l="1"/>
  <c r="X92" i="6"/>
  <c r="X93" i="6"/>
  <c r="X94" i="6"/>
  <c r="X95" i="6"/>
  <c r="X96" i="6"/>
  <c r="X97" i="6"/>
  <c r="X98" i="6"/>
  <c r="X99" i="6"/>
  <c r="X100" i="6"/>
  <c r="X101" i="6"/>
  <c r="X102" i="6"/>
  <c r="V91" i="6"/>
  <c r="V92" i="6"/>
  <c r="V93" i="6"/>
  <c r="U91" i="6"/>
  <c r="U92" i="6"/>
  <c r="U93" i="6"/>
  <c r="U94" i="6"/>
  <c r="U95" i="6"/>
  <c r="U96" i="6"/>
  <c r="U97" i="6"/>
  <c r="U98" i="6"/>
  <c r="U99" i="6"/>
  <c r="U100" i="6"/>
  <c r="U101" i="6"/>
  <c r="U102" i="6"/>
  <c r="T91" i="6"/>
  <c r="T92" i="6"/>
  <c r="T93" i="6"/>
  <c r="T94" i="6"/>
  <c r="V94" i="6" s="1"/>
  <c r="T95" i="6"/>
  <c r="V95" i="6" s="1"/>
  <c r="T96" i="6"/>
  <c r="V96" i="6" s="1"/>
  <c r="T97" i="6"/>
  <c r="V97" i="6" s="1"/>
  <c r="T98" i="6"/>
  <c r="V98" i="6" s="1"/>
  <c r="T99" i="6"/>
  <c r="V99" i="6" s="1"/>
  <c r="T100" i="6"/>
  <c r="V100" i="6" s="1"/>
  <c r="T101" i="6"/>
  <c r="V101" i="6" s="1"/>
  <c r="T102" i="6"/>
  <c r="V102" i="6" s="1"/>
  <c r="R91" i="6"/>
  <c r="R92" i="6"/>
  <c r="R93" i="6"/>
  <c r="R94" i="6"/>
  <c r="R95" i="6"/>
  <c r="R96" i="6"/>
  <c r="R97" i="6"/>
  <c r="R98" i="6"/>
  <c r="R99" i="6"/>
  <c r="R100" i="6"/>
  <c r="R101" i="6"/>
  <c r="R102" i="6"/>
  <c r="P91" i="6"/>
  <c r="P92" i="6"/>
  <c r="P93" i="6"/>
  <c r="P94" i="6"/>
  <c r="P95" i="6"/>
  <c r="P96" i="6"/>
  <c r="P97" i="6"/>
  <c r="P98" i="6"/>
  <c r="P99" i="6"/>
  <c r="P100" i="6"/>
  <c r="P101" i="6"/>
  <c r="P102" i="6"/>
  <c r="N99" i="6"/>
  <c r="N100" i="6"/>
  <c r="N101" i="6"/>
  <c r="N102" i="6"/>
  <c r="N95" i="6" l="1"/>
  <c r="N96" i="6"/>
  <c r="N97" i="6"/>
  <c r="N98" i="6"/>
  <c r="F95" i="6" l="1"/>
  <c r="F96" i="6"/>
  <c r="N93" i="6" l="1"/>
  <c r="N94" i="6"/>
  <c r="N92" i="6"/>
  <c r="N91" i="6"/>
  <c r="F94" i="6"/>
  <c r="F93" i="6"/>
  <c r="F92" i="6"/>
  <c r="F91" i="6"/>
  <c r="X87" i="6" l="1"/>
  <c r="X88" i="6"/>
  <c r="X89" i="6"/>
  <c r="X90" i="6"/>
  <c r="U87" i="6"/>
  <c r="U88" i="6"/>
  <c r="U89" i="6"/>
  <c r="U90" i="6"/>
  <c r="T87" i="6"/>
  <c r="V87" i="6" s="1"/>
  <c r="T88" i="6"/>
  <c r="V88" i="6" s="1"/>
  <c r="T89" i="6"/>
  <c r="V89" i="6" s="1"/>
  <c r="T90" i="6"/>
  <c r="V90" i="6" s="1"/>
  <c r="R87" i="6"/>
  <c r="R88" i="6"/>
  <c r="R89" i="6"/>
  <c r="R90" i="6"/>
  <c r="P87" i="6"/>
  <c r="P88" i="6"/>
  <c r="P89" i="6"/>
  <c r="P90" i="6"/>
  <c r="N87" i="6"/>
  <c r="N88" i="6"/>
  <c r="N89" i="6"/>
  <c r="N90" i="6"/>
  <c r="F81" i="6"/>
  <c r="F82" i="6"/>
  <c r="F83" i="6"/>
  <c r="F84" i="6"/>
  <c r="F85" i="6"/>
  <c r="F86" i="6"/>
  <c r="F87" i="6"/>
  <c r="F88" i="6"/>
  <c r="F89" i="6"/>
  <c r="F90" i="6"/>
  <c r="X83" i="6" l="1"/>
  <c r="X84" i="6"/>
  <c r="X85" i="6"/>
  <c r="X86" i="6"/>
  <c r="U83" i="6"/>
  <c r="U84" i="6"/>
  <c r="U85" i="6"/>
  <c r="U86" i="6"/>
  <c r="T83" i="6"/>
  <c r="V83" i="6" s="1"/>
  <c r="T84" i="6"/>
  <c r="V84" i="6" s="1"/>
  <c r="T85" i="6"/>
  <c r="V85" i="6" s="1"/>
  <c r="T86" i="6"/>
  <c r="V86" i="6" s="1"/>
  <c r="R83" i="6"/>
  <c r="R84" i="6"/>
  <c r="R85" i="6"/>
  <c r="R86" i="6"/>
  <c r="P83" i="6"/>
  <c r="P84" i="6"/>
  <c r="P85" i="6"/>
  <c r="P86" i="6"/>
  <c r="N83" i="6"/>
  <c r="N84" i="6"/>
  <c r="N85" i="6"/>
  <c r="N86" i="6"/>
  <c r="F74" i="6"/>
  <c r="F75" i="6"/>
  <c r="F76" i="6"/>
  <c r="F77" i="6"/>
  <c r="F78" i="6"/>
  <c r="F79" i="6"/>
  <c r="F80" i="6"/>
  <c r="X79" i="6" l="1"/>
  <c r="X80" i="6"/>
  <c r="X81" i="6"/>
  <c r="X82" i="6"/>
  <c r="U79" i="6"/>
  <c r="U80" i="6"/>
  <c r="U81" i="6"/>
  <c r="U82" i="6"/>
  <c r="T79" i="6"/>
  <c r="V79" i="6" s="1"/>
  <c r="T80" i="6"/>
  <c r="V80" i="6" s="1"/>
  <c r="T81" i="6"/>
  <c r="V81" i="6" s="1"/>
  <c r="T82" i="6"/>
  <c r="V82" i="6" s="1"/>
  <c r="R79" i="6"/>
  <c r="R80" i="6"/>
  <c r="R81" i="6"/>
  <c r="R82" i="6"/>
  <c r="P79" i="6"/>
  <c r="P80" i="6"/>
  <c r="P81" i="6"/>
  <c r="P82" i="6"/>
  <c r="N80" i="6"/>
  <c r="N81" i="6"/>
  <c r="N82" i="6"/>
  <c r="N79" i="6"/>
  <c r="X75" i="6" l="1"/>
  <c r="X76" i="6"/>
  <c r="X77" i="6"/>
  <c r="X78" i="6"/>
  <c r="U75" i="6"/>
  <c r="U76" i="6"/>
  <c r="U77" i="6"/>
  <c r="U78" i="6"/>
  <c r="T75" i="6"/>
  <c r="V75" i="6" s="1"/>
  <c r="T76" i="6"/>
  <c r="V76" i="6" s="1"/>
  <c r="T77" i="6"/>
  <c r="V77" i="6" s="1"/>
  <c r="T78" i="6"/>
  <c r="V78" i="6" s="1"/>
  <c r="R75" i="6"/>
  <c r="R76" i="6"/>
  <c r="R77" i="6"/>
  <c r="R78" i="6"/>
  <c r="P75" i="6"/>
  <c r="P76" i="6"/>
  <c r="P77" i="6"/>
  <c r="P78" i="6"/>
  <c r="N75" i="6"/>
  <c r="N76" i="6"/>
  <c r="N77" i="6"/>
  <c r="N78" i="6"/>
  <c r="X71" i="6" l="1"/>
  <c r="X72" i="6"/>
  <c r="X73" i="6"/>
  <c r="X74" i="6"/>
  <c r="U71" i="6"/>
  <c r="U72" i="6"/>
  <c r="U73" i="6"/>
  <c r="U74" i="6"/>
  <c r="T71" i="6"/>
  <c r="V71" i="6" s="1"/>
  <c r="T72" i="6"/>
  <c r="V72" i="6" s="1"/>
  <c r="T73" i="6"/>
  <c r="V73" i="6" s="1"/>
  <c r="T74" i="6"/>
  <c r="V74" i="6" s="1"/>
  <c r="R71" i="6"/>
  <c r="R72" i="6"/>
  <c r="R73" i="6"/>
  <c r="R74" i="6"/>
  <c r="P71" i="6"/>
  <c r="P72" i="6"/>
  <c r="P73" i="6"/>
  <c r="P74" i="6"/>
  <c r="N71" i="6"/>
  <c r="N72" i="6"/>
  <c r="N73" i="6"/>
  <c r="N74" i="6"/>
  <c r="F73" i="6"/>
  <c r="F72" i="6"/>
  <c r="F71" i="6"/>
  <c r="X67" i="6" l="1"/>
  <c r="X68" i="6"/>
  <c r="X69" i="6"/>
  <c r="X70" i="6"/>
  <c r="U67" i="6"/>
  <c r="U68" i="6"/>
  <c r="U69" i="6"/>
  <c r="U70" i="6"/>
  <c r="T67" i="6"/>
  <c r="V67" i="6" s="1"/>
  <c r="T68" i="6"/>
  <c r="V68" i="6" s="1"/>
  <c r="T69" i="6"/>
  <c r="V69" i="6" s="1"/>
  <c r="T70" i="6"/>
  <c r="V70" i="6" s="1"/>
  <c r="R67" i="6"/>
  <c r="R68" i="6"/>
  <c r="R69" i="6"/>
  <c r="R70" i="6"/>
  <c r="P67" i="6"/>
  <c r="P68" i="6"/>
  <c r="P69" i="6"/>
  <c r="P70" i="6"/>
  <c r="N67" i="6"/>
  <c r="N68" i="6"/>
  <c r="N69" i="6"/>
  <c r="N70" i="6"/>
  <c r="F67" i="6"/>
  <c r="F68" i="6"/>
  <c r="F69" i="6"/>
  <c r="F70" i="6"/>
  <c r="X63" i="6" l="1"/>
  <c r="X64" i="6"/>
  <c r="X65" i="6"/>
  <c r="X66" i="6"/>
  <c r="U63" i="6"/>
  <c r="U64" i="6"/>
  <c r="U65" i="6"/>
  <c r="U66" i="6"/>
  <c r="T63" i="6"/>
  <c r="V63" i="6" s="1"/>
  <c r="T64" i="6"/>
  <c r="V64" i="6" s="1"/>
  <c r="T65" i="6"/>
  <c r="V65" i="6" s="1"/>
  <c r="T66" i="6"/>
  <c r="V66" i="6" s="1"/>
  <c r="R63" i="6"/>
  <c r="R64" i="6"/>
  <c r="R65" i="6"/>
  <c r="R66" i="6"/>
  <c r="P63" i="6"/>
  <c r="P64" i="6"/>
  <c r="P65" i="6"/>
  <c r="P66" i="6"/>
  <c r="N63" i="6"/>
  <c r="N64" i="6"/>
  <c r="N65" i="6"/>
  <c r="N66" i="6"/>
  <c r="F63" i="6"/>
  <c r="F64" i="6"/>
  <c r="F65" i="6"/>
  <c r="F66" i="6"/>
  <c r="P59" i="6" l="1"/>
  <c r="P60" i="6"/>
  <c r="P61" i="6"/>
  <c r="P62" i="6"/>
  <c r="R59" i="6"/>
  <c r="R60" i="6"/>
  <c r="R61" i="6"/>
  <c r="R62" i="6"/>
  <c r="T59" i="6"/>
  <c r="V59" i="6" s="1"/>
  <c r="T60" i="6"/>
  <c r="V60" i="6" s="1"/>
  <c r="T61" i="6"/>
  <c r="V61" i="6" s="1"/>
  <c r="T62" i="6"/>
  <c r="V62" i="6" s="1"/>
  <c r="U59" i="6"/>
  <c r="U60" i="6"/>
  <c r="U61" i="6"/>
  <c r="U62" i="6"/>
  <c r="X55" i="6"/>
  <c r="X56" i="6"/>
  <c r="X57" i="6"/>
  <c r="X58" i="6"/>
  <c r="X59" i="6"/>
  <c r="X60" i="6"/>
  <c r="X61" i="6"/>
  <c r="X62" i="6"/>
  <c r="N59" i="6"/>
  <c r="N60" i="6"/>
  <c r="N61" i="6"/>
  <c r="N62" i="6"/>
  <c r="F59" i="6"/>
  <c r="F60" i="6"/>
  <c r="F61" i="6"/>
  <c r="F62" i="6"/>
  <c r="U55" i="6" l="1"/>
  <c r="U56" i="6"/>
  <c r="U57" i="6"/>
  <c r="U58" i="6"/>
  <c r="T55" i="6"/>
  <c r="V55" i="6" s="1"/>
  <c r="T56" i="6"/>
  <c r="V56" i="6" s="1"/>
  <c r="T57" i="6"/>
  <c r="V57" i="6" s="1"/>
  <c r="T58" i="6"/>
  <c r="V58" i="6" s="1"/>
  <c r="R55" i="6"/>
  <c r="R56" i="6"/>
  <c r="R57" i="6"/>
  <c r="R58" i="6"/>
  <c r="P55" i="6"/>
  <c r="P56" i="6"/>
  <c r="P57" i="6"/>
  <c r="P58" i="6"/>
  <c r="N55" i="6"/>
  <c r="N56" i="6"/>
  <c r="N57" i="6"/>
  <c r="N58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F55" i="6"/>
  <c r="F56" i="6"/>
  <c r="F57" i="6"/>
  <c r="F58" i="6"/>
  <c r="U54" i="6" l="1"/>
  <c r="X51" i="6" l="1"/>
  <c r="X52" i="6"/>
  <c r="X53" i="6"/>
  <c r="X54" i="6"/>
  <c r="U51" i="6"/>
  <c r="U52" i="6"/>
  <c r="U53" i="6"/>
  <c r="T51" i="6"/>
  <c r="V51" i="6" s="1"/>
  <c r="T52" i="6"/>
  <c r="V52" i="6" s="1"/>
  <c r="T53" i="6"/>
  <c r="V53" i="6" s="1"/>
  <c r="T54" i="6"/>
  <c r="V54" i="6" s="1"/>
  <c r="R51" i="6"/>
  <c r="R52" i="6"/>
  <c r="R53" i="6"/>
  <c r="R54" i="6"/>
  <c r="P51" i="6"/>
  <c r="P52" i="6"/>
  <c r="P53" i="6"/>
  <c r="P54" i="6"/>
  <c r="N51" i="6"/>
  <c r="N52" i="6"/>
  <c r="N53" i="6"/>
  <c r="N54" i="6"/>
  <c r="F51" i="6"/>
  <c r="F52" i="6"/>
  <c r="F53" i="6"/>
  <c r="F54" i="6"/>
  <c r="X47" i="6" l="1"/>
  <c r="X48" i="6"/>
  <c r="X49" i="6"/>
  <c r="X50" i="6"/>
  <c r="U47" i="6"/>
  <c r="U48" i="6"/>
  <c r="U49" i="6"/>
  <c r="U50" i="6"/>
  <c r="T47" i="6"/>
  <c r="V47" i="6" s="1"/>
  <c r="T48" i="6"/>
  <c r="V48" i="6" s="1"/>
  <c r="T49" i="6"/>
  <c r="V49" i="6" s="1"/>
  <c r="T50" i="6"/>
  <c r="V50" i="6" s="1"/>
  <c r="R47" i="6"/>
  <c r="R48" i="6"/>
  <c r="R49" i="6"/>
  <c r="R50" i="6"/>
  <c r="P47" i="6"/>
  <c r="P48" i="6"/>
  <c r="P49" i="6"/>
  <c r="P50" i="6"/>
  <c r="N47" i="6"/>
  <c r="N48" i="6"/>
  <c r="N49" i="6"/>
  <c r="N50" i="6"/>
  <c r="F47" i="6"/>
  <c r="F48" i="6"/>
  <c r="F49" i="6"/>
  <c r="F50" i="6"/>
  <c r="X35" i="6" l="1"/>
  <c r="X36" i="6"/>
  <c r="X37" i="6"/>
  <c r="X38" i="6"/>
  <c r="X39" i="6"/>
  <c r="X40" i="6"/>
  <c r="X41" i="6"/>
  <c r="X42" i="6"/>
  <c r="X43" i="6"/>
  <c r="X44" i="6"/>
  <c r="X45" i="6"/>
  <c r="X46" i="6"/>
  <c r="U35" i="6"/>
  <c r="U36" i="6"/>
  <c r="U37" i="6"/>
  <c r="U38" i="6"/>
  <c r="U39" i="6"/>
  <c r="U40" i="6"/>
  <c r="U41" i="6"/>
  <c r="U42" i="6"/>
  <c r="U43" i="6"/>
  <c r="U44" i="6"/>
  <c r="U45" i="6"/>
  <c r="U46" i="6"/>
  <c r="T35" i="6"/>
  <c r="V35" i="6" s="1"/>
  <c r="T36" i="6"/>
  <c r="V36" i="6" s="1"/>
  <c r="T37" i="6"/>
  <c r="V37" i="6" s="1"/>
  <c r="T38" i="6"/>
  <c r="V38" i="6" s="1"/>
  <c r="T39" i="6"/>
  <c r="V39" i="6" s="1"/>
  <c r="T40" i="6"/>
  <c r="V40" i="6" s="1"/>
  <c r="T41" i="6"/>
  <c r="V41" i="6" s="1"/>
  <c r="T42" i="6"/>
  <c r="V42" i="6" s="1"/>
  <c r="T43" i="6"/>
  <c r="V43" i="6" s="1"/>
  <c r="T44" i="6"/>
  <c r="V44" i="6" s="1"/>
  <c r="T45" i="6"/>
  <c r="V45" i="6" s="1"/>
  <c r="T46" i="6"/>
  <c r="V46" i="6" s="1"/>
  <c r="R35" i="6"/>
  <c r="R36" i="6"/>
  <c r="R37" i="6"/>
  <c r="R38" i="6"/>
  <c r="R39" i="6"/>
  <c r="R40" i="6"/>
  <c r="R41" i="6"/>
  <c r="R42" i="6"/>
  <c r="R43" i="6"/>
  <c r="R44" i="6"/>
  <c r="R45" i="6"/>
  <c r="R46" i="6"/>
  <c r="P35" i="6"/>
  <c r="P36" i="6"/>
  <c r="P37" i="6"/>
  <c r="P38" i="6"/>
  <c r="P39" i="6"/>
  <c r="P40" i="6"/>
  <c r="P41" i="6"/>
  <c r="P42" i="6"/>
  <c r="P43" i="6"/>
  <c r="P44" i="6"/>
  <c r="P45" i="6"/>
  <c r="P46" i="6"/>
  <c r="N43" i="6"/>
  <c r="N44" i="6"/>
  <c r="N45" i="6"/>
  <c r="N46" i="6"/>
  <c r="F43" i="6"/>
  <c r="F44" i="6"/>
  <c r="F45" i="6"/>
  <c r="F46" i="6"/>
  <c r="N39" i="6" l="1"/>
  <c r="N40" i="6"/>
  <c r="N41" i="6"/>
  <c r="N42" i="6"/>
  <c r="F42" i="6"/>
  <c r="F41" i="6"/>
  <c r="F40" i="6"/>
  <c r="F39" i="6"/>
  <c r="F36" i="6"/>
  <c r="N35" i="6" l="1"/>
  <c r="N36" i="6"/>
  <c r="N37" i="6"/>
  <c r="N38" i="6"/>
  <c r="F35" i="6"/>
  <c r="F37" i="6"/>
  <c r="F38" i="6"/>
  <c r="X31" i="6" l="1"/>
  <c r="X32" i="6"/>
  <c r="X33" i="6"/>
  <c r="X34" i="6"/>
  <c r="U31" i="6"/>
  <c r="U32" i="6"/>
  <c r="U33" i="6"/>
  <c r="U34" i="6"/>
  <c r="T31" i="6"/>
  <c r="V31" i="6" s="1"/>
  <c r="T32" i="6"/>
  <c r="V32" i="6" s="1"/>
  <c r="T33" i="6"/>
  <c r="V33" i="6" s="1"/>
  <c r="T34" i="6"/>
  <c r="V34" i="6" s="1"/>
  <c r="R31" i="6"/>
  <c r="R32" i="6"/>
  <c r="R33" i="6"/>
  <c r="R34" i="6"/>
  <c r="P31" i="6"/>
  <c r="P32" i="6"/>
  <c r="P33" i="6"/>
  <c r="P34" i="6"/>
  <c r="N31" i="6"/>
  <c r="N32" i="6"/>
  <c r="N33" i="6"/>
  <c r="N34" i="6"/>
  <c r="F31" i="6"/>
  <c r="F32" i="6"/>
  <c r="F33" i="6"/>
  <c r="F34" i="6"/>
  <c r="X24" i="6" l="1"/>
  <c r="X25" i="6"/>
  <c r="X26" i="6"/>
  <c r="X27" i="6"/>
  <c r="X28" i="6"/>
  <c r="X29" i="6"/>
  <c r="X30" i="6"/>
  <c r="U24" i="6"/>
  <c r="U25" i="6"/>
  <c r="U26" i="6"/>
  <c r="U27" i="6"/>
  <c r="U28" i="6"/>
  <c r="U29" i="6"/>
  <c r="U30" i="6"/>
  <c r="T24" i="6"/>
  <c r="V24" i="6" s="1"/>
  <c r="T25" i="6"/>
  <c r="V25" i="6" s="1"/>
  <c r="T26" i="6"/>
  <c r="V26" i="6" s="1"/>
  <c r="T27" i="6"/>
  <c r="V27" i="6" s="1"/>
  <c r="T28" i="6"/>
  <c r="V28" i="6" s="1"/>
  <c r="T29" i="6"/>
  <c r="V29" i="6" s="1"/>
  <c r="T30" i="6"/>
  <c r="V30" i="6" s="1"/>
  <c r="R24" i="6"/>
  <c r="R25" i="6"/>
  <c r="R26" i="6"/>
  <c r="R27" i="6"/>
  <c r="R28" i="6"/>
  <c r="R29" i="6"/>
  <c r="R30" i="6"/>
  <c r="P24" i="6"/>
  <c r="P25" i="6"/>
  <c r="P26" i="6"/>
  <c r="P27" i="6"/>
  <c r="P28" i="6"/>
  <c r="P29" i="6"/>
  <c r="P30" i="6"/>
  <c r="N24" i="6"/>
  <c r="N25" i="6"/>
  <c r="N26" i="6"/>
  <c r="N27" i="6"/>
  <c r="N28" i="6"/>
  <c r="N29" i="6"/>
  <c r="N30" i="6"/>
  <c r="F24" i="6"/>
  <c r="F25" i="6"/>
  <c r="F26" i="6"/>
  <c r="F27" i="6"/>
  <c r="F28" i="6"/>
  <c r="F29" i="6"/>
  <c r="F30" i="6"/>
  <c r="E22" i="6"/>
  <c r="F22" i="6" s="1"/>
  <c r="E23" i="6"/>
  <c r="F23" i="6" s="1"/>
  <c r="E24" i="6"/>
  <c r="E25" i="6"/>
  <c r="E26" i="6"/>
  <c r="X14" i="6" l="1"/>
  <c r="X15" i="6"/>
  <c r="X16" i="6"/>
  <c r="X17" i="6"/>
  <c r="X18" i="6"/>
  <c r="X19" i="6"/>
  <c r="X20" i="6"/>
  <c r="X21" i="6"/>
  <c r="X22" i="6"/>
  <c r="X23" i="6"/>
  <c r="V19" i="6"/>
  <c r="V20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T18" i="6"/>
  <c r="T19" i="6"/>
  <c r="T20" i="6"/>
  <c r="T21" i="6"/>
  <c r="V21" i="6" s="1"/>
  <c r="T22" i="6"/>
  <c r="V22" i="6" s="1"/>
  <c r="T23" i="6"/>
  <c r="V23" i="6" s="1"/>
  <c r="R20" i="6"/>
  <c r="R21" i="6"/>
  <c r="R22" i="6"/>
  <c r="R23" i="6"/>
  <c r="P14" i="6"/>
  <c r="P15" i="6"/>
  <c r="P16" i="6"/>
  <c r="P17" i="6"/>
  <c r="P18" i="6"/>
  <c r="P19" i="6"/>
  <c r="P20" i="6"/>
  <c r="P21" i="6"/>
  <c r="P22" i="6"/>
  <c r="P23" i="6"/>
  <c r="N15" i="6"/>
  <c r="N16" i="6"/>
  <c r="N17" i="6"/>
  <c r="N18" i="6"/>
  <c r="N19" i="6"/>
  <c r="N20" i="6"/>
  <c r="N21" i="6"/>
  <c r="N22" i="6"/>
  <c r="N23" i="6"/>
  <c r="F17" i="6"/>
  <c r="F18" i="6"/>
  <c r="E8" i="6"/>
  <c r="E9" i="6"/>
  <c r="E10" i="6"/>
  <c r="E11" i="6"/>
  <c r="F11" i="6" s="1"/>
  <c r="E12" i="6"/>
  <c r="F12" i="6" s="1"/>
  <c r="E13" i="6"/>
  <c r="F13" i="6" s="1"/>
  <c r="E14" i="6"/>
  <c r="F14" i="6" s="1"/>
  <c r="E15" i="6"/>
  <c r="F15" i="6" s="1"/>
  <c r="E16" i="6"/>
  <c r="F16" i="6" s="1"/>
  <c r="E17" i="6"/>
  <c r="E18" i="6"/>
  <c r="E19" i="6"/>
  <c r="F19" i="6" s="1"/>
  <c r="E20" i="6"/>
  <c r="F20" i="6" s="1"/>
  <c r="E21" i="6"/>
  <c r="F21" i="6" s="1"/>
  <c r="E7" i="6"/>
  <c r="R19" i="6" l="1"/>
  <c r="R16" i="6" l="1"/>
  <c r="R17" i="6"/>
  <c r="R18" i="6"/>
  <c r="T15" i="6"/>
  <c r="V15" i="6" s="1"/>
  <c r="T16" i="6"/>
  <c r="V16" i="6" s="1"/>
  <c r="T17" i="6"/>
  <c r="V17" i="6" s="1"/>
  <c r="V18" i="6"/>
  <c r="R15" i="6"/>
  <c r="X11" i="6" l="1"/>
  <c r="X12" i="6"/>
  <c r="X13" i="6"/>
  <c r="T11" i="6"/>
  <c r="V11" i="6" s="1"/>
  <c r="T12" i="6"/>
  <c r="V12" i="6" s="1"/>
  <c r="T13" i="6"/>
  <c r="V13" i="6" s="1"/>
  <c r="T14" i="6"/>
  <c r="V14" i="6" s="1"/>
  <c r="R11" i="6"/>
  <c r="R12" i="6"/>
  <c r="R13" i="6"/>
  <c r="R14" i="6"/>
  <c r="P11" i="6"/>
  <c r="P12" i="6"/>
  <c r="P13" i="6"/>
  <c r="N12" i="6"/>
  <c r="N13" i="6"/>
  <c r="N14" i="6"/>
  <c r="N11" i="6"/>
  <c r="U8" i="6" l="1"/>
  <c r="U9" i="6"/>
  <c r="U7" i="6"/>
  <c r="X10" i="6" l="1"/>
  <c r="T10" i="6"/>
  <c r="V10" i="6" s="1"/>
  <c r="R10" i="6"/>
  <c r="P10" i="6"/>
  <c r="N10" i="6"/>
  <c r="F10" i="6"/>
  <c r="X9" i="6"/>
  <c r="T9" i="6"/>
  <c r="V9" i="6" s="1"/>
  <c r="R9" i="6"/>
  <c r="P9" i="6"/>
  <c r="N9" i="6"/>
  <c r="F9" i="6"/>
  <c r="X8" i="6"/>
  <c r="T8" i="6"/>
  <c r="V8" i="6" s="1"/>
  <c r="R8" i="6"/>
  <c r="P8" i="6"/>
  <c r="N8" i="6"/>
  <c r="F8" i="6"/>
  <c r="X7" i="6"/>
  <c r="T7" i="6"/>
  <c r="V7" i="6" s="1"/>
  <c r="R7" i="6"/>
  <c r="P7" i="6"/>
  <c r="N7" i="6"/>
  <c r="F7" i="6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P89" i="5"/>
  <c r="P90" i="5"/>
  <c r="P91" i="5"/>
  <c r="P92" i="5"/>
  <c r="P93" i="5"/>
  <c r="P94" i="5"/>
  <c r="P95" i="5"/>
  <c r="P96" i="5"/>
  <c r="P97" i="5"/>
  <c r="P98" i="5"/>
  <c r="P99" i="5"/>
  <c r="P100" i="5"/>
  <c r="P101" i="5"/>
  <c r="P102" i="5"/>
  <c r="P103" i="5"/>
  <c r="P104" i="5"/>
  <c r="P105" i="5"/>
  <c r="P106" i="5"/>
  <c r="R89" i="5"/>
  <c r="R90" i="5"/>
  <c r="R91" i="5"/>
  <c r="R92" i="5"/>
  <c r="R93" i="5"/>
  <c r="R94" i="5"/>
  <c r="R95" i="5"/>
  <c r="R96" i="5"/>
  <c r="R97" i="5"/>
  <c r="R98" i="5"/>
  <c r="R99" i="5"/>
  <c r="R100" i="5"/>
  <c r="R101" i="5"/>
  <c r="R102" i="5"/>
  <c r="R103" i="5"/>
  <c r="R104" i="5"/>
  <c r="R105" i="5"/>
  <c r="R106" i="5"/>
  <c r="T89" i="5"/>
  <c r="V89" i="5" s="1"/>
  <c r="T90" i="5"/>
  <c r="V90" i="5" s="1"/>
  <c r="T91" i="5"/>
  <c r="V91" i="5" s="1"/>
  <c r="T92" i="5"/>
  <c r="V92" i="5" s="1"/>
  <c r="T93" i="5"/>
  <c r="T94" i="5"/>
  <c r="V94" i="5" s="1"/>
  <c r="T95" i="5"/>
  <c r="V95" i="5" s="1"/>
  <c r="T96" i="5"/>
  <c r="V96" i="5" s="1"/>
  <c r="T97" i="5"/>
  <c r="V97" i="5" s="1"/>
  <c r="T98" i="5"/>
  <c r="V98" i="5" s="1"/>
  <c r="T99" i="5"/>
  <c r="V99" i="5" s="1"/>
  <c r="T100" i="5"/>
  <c r="V100" i="5" s="1"/>
  <c r="T101" i="5"/>
  <c r="V101" i="5" s="1"/>
  <c r="T102" i="5"/>
  <c r="V102" i="5" s="1"/>
  <c r="T103" i="5"/>
  <c r="V103" i="5" s="1"/>
  <c r="T104" i="5"/>
  <c r="V104" i="5" s="1"/>
  <c r="T105" i="5"/>
  <c r="T106" i="5"/>
  <c r="V93" i="5"/>
  <c r="V105" i="5"/>
  <c r="V106" i="5"/>
  <c r="X89" i="5"/>
  <c r="X90" i="5"/>
  <c r="X91" i="5"/>
  <c r="X92" i="5"/>
  <c r="X93" i="5"/>
  <c r="X94" i="5"/>
  <c r="X95" i="5"/>
  <c r="X96" i="5"/>
  <c r="X97" i="5"/>
  <c r="X98" i="5"/>
  <c r="X99" i="5"/>
  <c r="X100" i="5"/>
  <c r="X101" i="5"/>
  <c r="X102" i="5"/>
  <c r="X103" i="5"/>
  <c r="X104" i="5"/>
  <c r="X105" i="5"/>
  <c r="X106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U102" i="5" l="1"/>
  <c r="U101" i="5"/>
  <c r="U100" i="5"/>
  <c r="U99" i="5"/>
  <c r="X84" i="5" l="1"/>
  <c r="X85" i="5"/>
  <c r="X86" i="5"/>
  <c r="X87" i="5"/>
  <c r="X88" i="5"/>
  <c r="U87" i="5"/>
  <c r="U88" i="5"/>
  <c r="U89" i="5"/>
  <c r="U90" i="5"/>
  <c r="U91" i="5"/>
  <c r="U92" i="5"/>
  <c r="U93" i="5"/>
  <c r="U94" i="5"/>
  <c r="U95" i="5"/>
  <c r="U96" i="5"/>
  <c r="U97" i="5"/>
  <c r="U98" i="5"/>
  <c r="T87" i="5"/>
  <c r="V87" i="5" s="1"/>
  <c r="T88" i="5"/>
  <c r="V88" i="5" s="1"/>
  <c r="R87" i="5"/>
  <c r="R88" i="5"/>
  <c r="P87" i="5"/>
  <c r="P88" i="5"/>
  <c r="N86" i="5"/>
  <c r="N87" i="5"/>
  <c r="N88" i="5"/>
  <c r="P85" i="5" l="1"/>
  <c r="P86" i="5"/>
  <c r="R84" i="5" l="1"/>
  <c r="P84" i="5"/>
  <c r="N81" i="5"/>
  <c r="N82" i="5"/>
  <c r="N83" i="5"/>
  <c r="N84" i="5"/>
  <c r="N85" i="5"/>
  <c r="X73" i="5"/>
  <c r="X74" i="5"/>
  <c r="X75" i="5"/>
  <c r="X76" i="5"/>
  <c r="X77" i="5"/>
  <c r="X78" i="5"/>
  <c r="X79" i="5"/>
  <c r="X80" i="5"/>
  <c r="X81" i="5"/>
  <c r="X82" i="5"/>
  <c r="X83" i="5"/>
  <c r="V82" i="5"/>
  <c r="U73" i="5"/>
  <c r="U74" i="5"/>
  <c r="U75" i="5"/>
  <c r="U76" i="5"/>
  <c r="U77" i="5"/>
  <c r="U78" i="5"/>
  <c r="U79" i="5"/>
  <c r="U80" i="5"/>
  <c r="U81" i="5"/>
  <c r="U82" i="5"/>
  <c r="U83" i="5"/>
  <c r="U84" i="5"/>
  <c r="U85" i="5"/>
  <c r="U86" i="5"/>
  <c r="T76" i="5"/>
  <c r="V76" i="5" s="1"/>
  <c r="T77" i="5"/>
  <c r="V77" i="5" s="1"/>
  <c r="T78" i="5"/>
  <c r="V78" i="5" s="1"/>
  <c r="T79" i="5"/>
  <c r="V79" i="5" s="1"/>
  <c r="T80" i="5"/>
  <c r="V80" i="5" s="1"/>
  <c r="T81" i="5"/>
  <c r="V81" i="5" s="1"/>
  <c r="T82" i="5"/>
  <c r="T83" i="5"/>
  <c r="V83" i="5" s="1"/>
  <c r="T84" i="5"/>
  <c r="V84" i="5" s="1"/>
  <c r="T85" i="5"/>
  <c r="V85" i="5" s="1"/>
  <c r="T86" i="5"/>
  <c r="V86" i="5" s="1"/>
  <c r="R78" i="5"/>
  <c r="R79" i="5"/>
  <c r="R80" i="5"/>
  <c r="R81" i="5"/>
  <c r="R82" i="5"/>
  <c r="R83" i="5"/>
  <c r="R85" i="5"/>
  <c r="R86" i="5"/>
  <c r="P74" i="5"/>
  <c r="P75" i="5"/>
  <c r="P76" i="5"/>
  <c r="P77" i="5"/>
  <c r="P78" i="5"/>
  <c r="P79" i="5"/>
  <c r="P80" i="5"/>
  <c r="P81" i="5"/>
  <c r="P82" i="5"/>
  <c r="P83" i="5"/>
  <c r="F79" i="5" l="1"/>
  <c r="F80" i="5"/>
  <c r="F81" i="5"/>
  <c r="F82" i="5"/>
  <c r="F83" i="5"/>
  <c r="F84" i="5"/>
  <c r="F85" i="5"/>
  <c r="N79" i="5" l="1"/>
  <c r="N80" i="5"/>
  <c r="T74" i="5" l="1"/>
  <c r="V74" i="5" s="1"/>
  <c r="T75" i="5"/>
  <c r="V75" i="5" s="1"/>
  <c r="U65" i="5"/>
  <c r="U66" i="5"/>
  <c r="U67" i="5"/>
  <c r="U68" i="5"/>
  <c r="U69" i="5"/>
  <c r="U70" i="5"/>
  <c r="U71" i="5"/>
  <c r="U72" i="5"/>
  <c r="R75" i="5"/>
  <c r="R76" i="5"/>
  <c r="R77" i="5"/>
  <c r="N67" i="5"/>
  <c r="N68" i="5"/>
  <c r="N69" i="5"/>
  <c r="N70" i="5"/>
  <c r="N71" i="5"/>
  <c r="N72" i="5"/>
  <c r="N73" i="5"/>
  <c r="N74" i="5"/>
  <c r="N75" i="5"/>
  <c r="N76" i="5"/>
  <c r="N77" i="5"/>
  <c r="N78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X72" i="5" l="1"/>
  <c r="T71" i="5"/>
  <c r="V71" i="5" s="1"/>
  <c r="T72" i="5"/>
  <c r="V72" i="5" s="1"/>
  <c r="T73" i="5"/>
  <c r="V73" i="5" s="1"/>
  <c r="P72" i="5"/>
  <c r="P73" i="5"/>
  <c r="R73" i="5"/>
  <c r="R74" i="5"/>
  <c r="R72" i="5"/>
  <c r="X71" i="5"/>
  <c r="R71" i="5"/>
  <c r="P71" i="5"/>
  <c r="X67" i="5" l="1"/>
  <c r="X68" i="5"/>
  <c r="X69" i="5"/>
  <c r="X70" i="5"/>
  <c r="T67" i="5"/>
  <c r="V67" i="5" s="1"/>
  <c r="T68" i="5"/>
  <c r="V68" i="5" s="1"/>
  <c r="T69" i="5"/>
  <c r="V69" i="5" s="1"/>
  <c r="T70" i="5"/>
  <c r="V70" i="5" s="1"/>
  <c r="R67" i="5"/>
  <c r="R68" i="5"/>
  <c r="R69" i="5"/>
  <c r="R70" i="5"/>
  <c r="P70" i="5"/>
  <c r="P69" i="5"/>
  <c r="P68" i="5"/>
  <c r="P67" i="5"/>
  <c r="N63" i="5" l="1"/>
  <c r="N64" i="5"/>
  <c r="N65" i="5"/>
  <c r="N66" i="5"/>
  <c r="X63" i="5"/>
  <c r="X64" i="5"/>
  <c r="X65" i="5"/>
  <c r="X66" i="5"/>
  <c r="U55" i="5"/>
  <c r="U56" i="5"/>
  <c r="U57" i="5"/>
  <c r="U58" i="5"/>
  <c r="U59" i="5"/>
  <c r="U60" i="5"/>
  <c r="U61" i="5"/>
  <c r="U62" i="5"/>
  <c r="U63" i="5"/>
  <c r="U64" i="5"/>
  <c r="T63" i="5"/>
  <c r="V63" i="5" s="1"/>
  <c r="T64" i="5"/>
  <c r="V64" i="5" s="1"/>
  <c r="T65" i="5"/>
  <c r="V65" i="5" s="1"/>
  <c r="T66" i="5"/>
  <c r="V66" i="5" s="1"/>
  <c r="R63" i="5"/>
  <c r="R64" i="5"/>
  <c r="R65" i="5"/>
  <c r="R66" i="5"/>
  <c r="P63" i="5"/>
  <c r="P64" i="5"/>
  <c r="P65" i="5"/>
  <c r="P66" i="5"/>
  <c r="F61" i="5"/>
  <c r="F62" i="5"/>
  <c r="F63" i="5"/>
  <c r="F64" i="5"/>
  <c r="F65" i="5"/>
  <c r="X59" i="5" l="1"/>
  <c r="X60" i="5"/>
  <c r="X61" i="5"/>
  <c r="X62" i="5"/>
  <c r="T59" i="5"/>
  <c r="V59" i="5" s="1"/>
  <c r="T60" i="5"/>
  <c r="V60" i="5" s="1"/>
  <c r="T61" i="5"/>
  <c r="V61" i="5" s="1"/>
  <c r="T62" i="5"/>
  <c r="V62" i="5" s="1"/>
  <c r="R59" i="5"/>
  <c r="R60" i="5"/>
  <c r="R61" i="5"/>
  <c r="R62" i="5"/>
  <c r="P60" i="5"/>
  <c r="P61" i="5"/>
  <c r="P62" i="5"/>
  <c r="N62" i="5"/>
  <c r="N61" i="5"/>
  <c r="N60" i="5"/>
  <c r="N59" i="5"/>
  <c r="F60" i="5"/>
  <c r="F59" i="5"/>
  <c r="U49" i="5" l="1"/>
  <c r="U50" i="5"/>
  <c r="U51" i="5"/>
  <c r="U52" i="5"/>
  <c r="U53" i="5"/>
  <c r="U54" i="5"/>
  <c r="X55" i="5"/>
  <c r="X56" i="5"/>
  <c r="X57" i="5"/>
  <c r="X58" i="5"/>
  <c r="T55" i="5"/>
  <c r="V55" i="5" s="1"/>
  <c r="T56" i="5"/>
  <c r="V56" i="5" s="1"/>
  <c r="T57" i="5"/>
  <c r="V57" i="5" s="1"/>
  <c r="T58" i="5"/>
  <c r="V58" i="5" s="1"/>
  <c r="R55" i="5"/>
  <c r="R56" i="5"/>
  <c r="R57" i="5"/>
  <c r="R58" i="5"/>
  <c r="P55" i="5"/>
  <c r="P56" i="5"/>
  <c r="P57" i="5"/>
  <c r="P58" i="5"/>
  <c r="N55" i="5"/>
  <c r="N56" i="5"/>
  <c r="N57" i="5"/>
  <c r="N58" i="5"/>
  <c r="F58" i="5"/>
  <c r="F57" i="5"/>
  <c r="F56" i="5"/>
  <c r="F55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N45" i="5"/>
  <c r="N46" i="5"/>
  <c r="N47" i="5"/>
  <c r="N48" i="5"/>
  <c r="N49" i="5"/>
  <c r="N50" i="5"/>
  <c r="N51" i="5"/>
  <c r="N52" i="5"/>
  <c r="N53" i="5"/>
  <c r="N54" i="5"/>
  <c r="X45" i="5"/>
  <c r="X46" i="5"/>
  <c r="X47" i="5"/>
  <c r="X48" i="5"/>
  <c r="X49" i="5"/>
  <c r="X50" i="5"/>
  <c r="X51" i="5"/>
  <c r="X52" i="5"/>
  <c r="X53" i="5"/>
  <c r="X54" i="5"/>
  <c r="T42" i="5"/>
  <c r="V42" i="5" s="1"/>
  <c r="T43" i="5"/>
  <c r="V43" i="5" s="1"/>
  <c r="T44" i="5"/>
  <c r="V44" i="5" s="1"/>
  <c r="T45" i="5"/>
  <c r="V45" i="5" s="1"/>
  <c r="T46" i="5"/>
  <c r="V46" i="5" s="1"/>
  <c r="T47" i="5"/>
  <c r="V47" i="5" s="1"/>
  <c r="T48" i="5"/>
  <c r="V48" i="5" s="1"/>
  <c r="T49" i="5"/>
  <c r="V49" i="5" s="1"/>
  <c r="T50" i="5"/>
  <c r="V50" i="5" s="1"/>
  <c r="T51" i="5"/>
  <c r="V51" i="5" s="1"/>
  <c r="T52" i="5"/>
  <c r="V52" i="5" s="1"/>
  <c r="T53" i="5"/>
  <c r="V53" i="5" s="1"/>
  <c r="T54" i="5"/>
  <c r="V54" i="5" s="1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R46" i="5"/>
  <c r="R47" i="5"/>
  <c r="R48" i="5"/>
  <c r="R49" i="5"/>
  <c r="R50" i="5"/>
  <c r="R51" i="5"/>
  <c r="R52" i="5"/>
  <c r="R53" i="5"/>
  <c r="R54" i="5"/>
  <c r="F46" i="5"/>
  <c r="F47" i="5"/>
  <c r="F48" i="5"/>
  <c r="F49" i="5"/>
  <c r="F50" i="5"/>
  <c r="F51" i="5"/>
  <c r="F52" i="5"/>
  <c r="F53" i="5"/>
  <c r="F54" i="5"/>
  <c r="X41" i="5"/>
  <c r="X42" i="5"/>
  <c r="X43" i="5"/>
  <c r="X44" i="5"/>
  <c r="T41" i="5"/>
  <c r="V41" i="5" s="1"/>
  <c r="R43" i="5"/>
  <c r="R44" i="5"/>
  <c r="R45" i="5"/>
  <c r="N35" i="5"/>
  <c r="N36" i="5"/>
  <c r="N37" i="5"/>
  <c r="N38" i="5"/>
  <c r="N39" i="5"/>
  <c r="N40" i="5"/>
  <c r="N41" i="5"/>
  <c r="N42" i="5"/>
  <c r="N43" i="5"/>
  <c r="N44" i="5"/>
  <c r="F41" i="5"/>
  <c r="F42" i="5"/>
  <c r="F43" i="5"/>
  <c r="F44" i="5"/>
  <c r="F45" i="5"/>
  <c r="F39" i="5"/>
  <c r="F40" i="5"/>
  <c r="N31" i="5"/>
  <c r="N32" i="5"/>
  <c r="N33" i="5"/>
  <c r="N34" i="5"/>
  <c r="P32" i="5"/>
  <c r="P33" i="5"/>
  <c r="P34" i="5"/>
  <c r="P35" i="5"/>
  <c r="P36" i="5"/>
  <c r="P37" i="5"/>
  <c r="P38" i="5"/>
  <c r="P39" i="5"/>
  <c r="P40" i="5"/>
  <c r="P41" i="5"/>
  <c r="R32" i="5"/>
  <c r="R33" i="5"/>
  <c r="R34" i="5"/>
  <c r="R35" i="5"/>
  <c r="R36" i="5"/>
  <c r="R37" i="5"/>
  <c r="R38" i="5"/>
  <c r="R39" i="5"/>
  <c r="R40" i="5"/>
  <c r="R41" i="5"/>
  <c r="R42" i="5"/>
  <c r="T35" i="5"/>
  <c r="V35" i="5" s="1"/>
  <c r="T36" i="5"/>
  <c r="V36" i="5" s="1"/>
  <c r="T37" i="5"/>
  <c r="V37" i="5" s="1"/>
  <c r="T38" i="5"/>
  <c r="V38" i="5" s="1"/>
  <c r="T39" i="5"/>
  <c r="V39" i="5" s="1"/>
  <c r="T40" i="5"/>
  <c r="V40" i="5" s="1"/>
  <c r="T32" i="5"/>
  <c r="V32" i="5" s="1"/>
  <c r="T33" i="5"/>
  <c r="V33" i="5" s="1"/>
  <c r="T34" i="5"/>
  <c r="V34" i="5" s="1"/>
  <c r="X33" i="5"/>
  <c r="X34" i="5"/>
  <c r="X35" i="5"/>
  <c r="X36" i="5"/>
  <c r="X37" i="5"/>
  <c r="X38" i="5"/>
  <c r="X39" i="5"/>
  <c r="X40" i="5"/>
  <c r="F36" i="5"/>
  <c r="F35" i="5"/>
  <c r="F37" i="5"/>
  <c r="F38" i="5"/>
  <c r="U27" i="5"/>
  <c r="U28" i="5"/>
  <c r="U29" i="5"/>
  <c r="U30" i="5"/>
  <c r="X31" i="5"/>
  <c r="X32" i="5"/>
  <c r="T31" i="5"/>
  <c r="V31" i="5" s="1"/>
  <c r="R31" i="5"/>
  <c r="P31" i="5"/>
  <c r="F31" i="5"/>
  <c r="F32" i="5"/>
  <c r="F33" i="5"/>
  <c r="F34" i="5"/>
  <c r="F27" i="5"/>
  <c r="N27" i="5"/>
  <c r="P27" i="5"/>
  <c r="R27" i="5"/>
  <c r="T27" i="5"/>
  <c r="V27" i="5" s="1"/>
  <c r="X27" i="5"/>
  <c r="F28" i="5"/>
  <c r="N28" i="5"/>
  <c r="P28" i="5"/>
  <c r="R28" i="5"/>
  <c r="T28" i="5"/>
  <c r="V28" i="5" s="1"/>
  <c r="X28" i="5"/>
  <c r="F29" i="5"/>
  <c r="N29" i="5"/>
  <c r="P29" i="5"/>
  <c r="R29" i="5"/>
  <c r="T29" i="5"/>
  <c r="V29" i="5" s="1"/>
  <c r="X29" i="5"/>
  <c r="F30" i="5"/>
  <c r="N30" i="5"/>
  <c r="P30" i="5"/>
  <c r="R30" i="5"/>
  <c r="T30" i="5"/>
  <c r="V30" i="5" s="1"/>
  <c r="X30" i="5"/>
  <c r="U23" i="5"/>
  <c r="U24" i="5"/>
  <c r="U25" i="5"/>
  <c r="U26" i="5"/>
  <c r="X23" i="5"/>
  <c r="X24" i="5"/>
  <c r="X25" i="5"/>
  <c r="X26" i="5"/>
  <c r="T23" i="5"/>
  <c r="V23" i="5"/>
  <c r="T24" i="5"/>
  <c r="V24" i="5"/>
  <c r="T25" i="5"/>
  <c r="V25" i="5" s="1"/>
  <c r="T26" i="5"/>
  <c r="V26" i="5" s="1"/>
  <c r="R23" i="5"/>
  <c r="R24" i="5"/>
  <c r="R25" i="5"/>
  <c r="R26" i="5"/>
  <c r="P23" i="5"/>
  <c r="P24" i="5"/>
  <c r="P25" i="5"/>
  <c r="P26" i="5"/>
  <c r="N23" i="5"/>
  <c r="N24" i="5"/>
  <c r="N25" i="5"/>
  <c r="N26" i="5"/>
  <c r="F26" i="5"/>
  <c r="F25" i="5"/>
  <c r="F24" i="5"/>
  <c r="F23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7" i="5"/>
  <c r="X19" i="5"/>
  <c r="X20" i="5"/>
  <c r="X21" i="5"/>
  <c r="X22" i="5"/>
  <c r="T19" i="5"/>
  <c r="V19" i="5" s="1"/>
  <c r="T20" i="5"/>
  <c r="V20" i="5" s="1"/>
  <c r="T21" i="5"/>
  <c r="V21" i="5"/>
  <c r="T22" i="5"/>
  <c r="V22" i="5"/>
  <c r="R19" i="5"/>
  <c r="R20" i="5"/>
  <c r="R21" i="5"/>
  <c r="R22" i="5"/>
  <c r="P19" i="5"/>
  <c r="P20" i="5"/>
  <c r="P21" i="5"/>
  <c r="P22" i="5"/>
  <c r="N19" i="5"/>
  <c r="N20" i="5"/>
  <c r="N21" i="5"/>
  <c r="N22" i="5"/>
  <c r="F22" i="5"/>
  <c r="F21" i="5"/>
  <c r="F20" i="5"/>
  <c r="F19" i="5"/>
  <c r="X62" i="2"/>
  <c r="X63" i="2"/>
  <c r="T62" i="2"/>
  <c r="T63" i="2"/>
  <c r="R62" i="2"/>
  <c r="R63" i="2"/>
  <c r="X15" i="5"/>
  <c r="X16" i="5"/>
  <c r="X17" i="5"/>
  <c r="X18" i="5"/>
  <c r="T18" i="5"/>
  <c r="V18" i="5" s="1"/>
  <c r="T17" i="5"/>
  <c r="V17" i="5" s="1"/>
  <c r="T16" i="5"/>
  <c r="V16" i="5" s="1"/>
  <c r="T15" i="5"/>
  <c r="V15" i="5" s="1"/>
  <c r="R18" i="5"/>
  <c r="R17" i="5"/>
  <c r="R16" i="5"/>
  <c r="R15" i="5"/>
  <c r="P18" i="5"/>
  <c r="P17" i="5"/>
  <c r="P16" i="5"/>
  <c r="P15" i="5"/>
  <c r="N18" i="5"/>
  <c r="N17" i="5"/>
  <c r="N16" i="5"/>
  <c r="N15" i="5"/>
  <c r="F14" i="5"/>
  <c r="F16" i="5"/>
  <c r="F15" i="5"/>
  <c r="F17" i="5"/>
  <c r="F18" i="5"/>
  <c r="N14" i="5"/>
  <c r="N13" i="5"/>
  <c r="N12" i="5"/>
  <c r="X11" i="5"/>
  <c r="X12" i="5"/>
  <c r="X13" i="5"/>
  <c r="X14" i="5"/>
  <c r="T11" i="5"/>
  <c r="V11" i="5" s="1"/>
  <c r="T12" i="5"/>
  <c r="V12" i="5"/>
  <c r="T13" i="5"/>
  <c r="V13" i="5" s="1"/>
  <c r="T14" i="5"/>
  <c r="V14" i="5" s="1"/>
  <c r="R11" i="5"/>
  <c r="R12" i="5"/>
  <c r="R13" i="5"/>
  <c r="R14" i="5"/>
  <c r="P11" i="5"/>
  <c r="P12" i="5"/>
  <c r="P13" i="5"/>
  <c r="P14" i="5"/>
  <c r="N11" i="5"/>
  <c r="F7" i="5"/>
  <c r="F13" i="5"/>
  <c r="F12" i="5"/>
  <c r="F11" i="5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7" i="2"/>
  <c r="F8" i="5"/>
  <c r="F9" i="5"/>
  <c r="F10" i="5"/>
  <c r="N8" i="5"/>
  <c r="N9" i="5"/>
  <c r="N10" i="5"/>
  <c r="N7" i="5"/>
  <c r="X10" i="5"/>
  <c r="T10" i="5"/>
  <c r="V10" i="5" s="1"/>
  <c r="R10" i="5"/>
  <c r="P10" i="5"/>
  <c r="X9" i="5"/>
  <c r="T9" i="5"/>
  <c r="V9" i="5" s="1"/>
  <c r="R9" i="5"/>
  <c r="P9" i="5"/>
  <c r="X8" i="5"/>
  <c r="T8" i="5"/>
  <c r="V8" i="5" s="1"/>
  <c r="R8" i="5"/>
  <c r="P8" i="5"/>
  <c r="X7" i="5"/>
  <c r="T7" i="5"/>
  <c r="V7" i="5" s="1"/>
  <c r="R7" i="5"/>
  <c r="P7" i="5"/>
  <c r="X110" i="2"/>
  <c r="T110" i="2"/>
  <c r="V110" i="2"/>
  <c r="R110" i="2"/>
  <c r="P110" i="2"/>
  <c r="X109" i="2"/>
  <c r="T109" i="2"/>
  <c r="V109" i="2"/>
  <c r="R109" i="2"/>
  <c r="P109" i="2"/>
  <c r="X108" i="2"/>
  <c r="T108" i="2"/>
  <c r="V108" i="2"/>
  <c r="R108" i="2"/>
  <c r="P108" i="2"/>
  <c r="X107" i="2"/>
  <c r="T107" i="2"/>
  <c r="V107" i="2"/>
  <c r="R107" i="2"/>
  <c r="P107" i="2"/>
  <c r="X103" i="2"/>
  <c r="X104" i="2"/>
  <c r="X105" i="2"/>
  <c r="X106" i="2"/>
  <c r="T103" i="2"/>
  <c r="V103" i="2"/>
  <c r="T104" i="2"/>
  <c r="V104" i="2"/>
  <c r="T105" i="2"/>
  <c r="V105" i="2"/>
  <c r="T106" i="2"/>
  <c r="V106" i="2"/>
  <c r="R103" i="2"/>
  <c r="R104" i="2"/>
  <c r="R105" i="2"/>
  <c r="R106" i="2"/>
  <c r="P103" i="2"/>
  <c r="P104" i="2"/>
  <c r="P105" i="2"/>
  <c r="P106" i="2"/>
  <c r="X99" i="2"/>
  <c r="X100" i="2"/>
  <c r="X101" i="2"/>
  <c r="X102" i="2"/>
  <c r="T99" i="2"/>
  <c r="V99" i="2"/>
  <c r="T100" i="2"/>
  <c r="V100" i="2"/>
  <c r="T101" i="2"/>
  <c r="V101" i="2"/>
  <c r="T102" i="2"/>
  <c r="V102" i="2"/>
  <c r="R99" i="2"/>
  <c r="R100" i="2"/>
  <c r="R101" i="2"/>
  <c r="R102" i="2"/>
  <c r="P99" i="2"/>
  <c r="P100" i="2"/>
  <c r="P101" i="2"/>
  <c r="P102" i="2"/>
  <c r="X95" i="2"/>
  <c r="X96" i="2"/>
  <c r="X97" i="2"/>
  <c r="X98" i="2"/>
  <c r="T95" i="2"/>
  <c r="V95" i="2"/>
  <c r="T96" i="2"/>
  <c r="V96" i="2"/>
  <c r="T97" i="2"/>
  <c r="V97" i="2"/>
  <c r="T98" i="2"/>
  <c r="V98" i="2"/>
  <c r="R95" i="2"/>
  <c r="R96" i="2"/>
  <c r="R97" i="2"/>
  <c r="R98" i="2"/>
  <c r="P95" i="2"/>
  <c r="P96" i="2"/>
  <c r="P97" i="2"/>
  <c r="P98" i="2"/>
  <c r="X94" i="2"/>
  <c r="T94" i="2"/>
  <c r="V94" i="2"/>
  <c r="R94" i="2"/>
  <c r="P94" i="2"/>
  <c r="X93" i="2"/>
  <c r="T93" i="2"/>
  <c r="V93" i="2"/>
  <c r="R93" i="2"/>
  <c r="P93" i="2"/>
  <c r="X92" i="2"/>
  <c r="V92" i="2"/>
  <c r="T92" i="2"/>
  <c r="R92" i="2"/>
  <c r="P92" i="2"/>
  <c r="X91" i="2"/>
  <c r="T91" i="2"/>
  <c r="V91" i="2"/>
  <c r="R91" i="2"/>
  <c r="P91" i="2"/>
  <c r="X90" i="2"/>
  <c r="T90" i="2"/>
  <c r="V90" i="2"/>
  <c r="R90" i="2"/>
  <c r="P90" i="2"/>
  <c r="X89" i="2"/>
  <c r="T89" i="2"/>
  <c r="V89" i="2"/>
  <c r="R89" i="2"/>
  <c r="P89" i="2"/>
  <c r="X88" i="2"/>
  <c r="T88" i="2"/>
  <c r="V88" i="2"/>
  <c r="R88" i="2"/>
  <c r="P88" i="2"/>
  <c r="X83" i="2"/>
  <c r="X84" i="2"/>
  <c r="X85" i="2"/>
  <c r="X86" i="2"/>
  <c r="T83" i="2"/>
  <c r="V83" i="2"/>
  <c r="T84" i="2"/>
  <c r="V84" i="2"/>
  <c r="T85" i="2"/>
  <c r="V85" i="2"/>
  <c r="T86" i="2"/>
  <c r="V86" i="2"/>
  <c r="R83" i="2"/>
  <c r="R84" i="2"/>
  <c r="R85" i="2"/>
  <c r="R86" i="2"/>
  <c r="P83" i="2"/>
  <c r="P84" i="2"/>
  <c r="P85" i="2"/>
  <c r="P86" i="2"/>
  <c r="X79" i="2"/>
  <c r="X80" i="2"/>
  <c r="X81" i="2"/>
  <c r="X82" i="2"/>
  <c r="T79" i="2"/>
  <c r="V79" i="2"/>
  <c r="T80" i="2"/>
  <c r="V80" i="2"/>
  <c r="T81" i="2"/>
  <c r="V81" i="2"/>
  <c r="T82" i="2"/>
  <c r="V82" i="2"/>
  <c r="R79" i="2"/>
  <c r="R80" i="2"/>
  <c r="R81" i="2"/>
  <c r="R82" i="2"/>
  <c r="P79" i="2"/>
  <c r="P80" i="2"/>
  <c r="P81" i="2"/>
  <c r="P82" i="2"/>
  <c r="X75" i="2"/>
  <c r="X76" i="2"/>
  <c r="X77" i="2"/>
  <c r="X78" i="2"/>
  <c r="T75" i="2"/>
  <c r="V75" i="2"/>
  <c r="T76" i="2"/>
  <c r="V76" i="2"/>
  <c r="T77" i="2"/>
  <c r="V77" i="2"/>
  <c r="T78" i="2"/>
  <c r="V78" i="2"/>
  <c r="R75" i="2"/>
  <c r="R76" i="2"/>
  <c r="R77" i="2"/>
  <c r="R78" i="2"/>
  <c r="P75" i="2"/>
  <c r="P76" i="2"/>
  <c r="P77" i="2"/>
  <c r="P78" i="2"/>
  <c r="R64" i="2"/>
  <c r="R65" i="2"/>
  <c r="R66" i="2"/>
  <c r="R67" i="2"/>
  <c r="R68" i="2"/>
  <c r="R69" i="2"/>
  <c r="R70" i="2"/>
  <c r="R71" i="2"/>
  <c r="R72" i="2"/>
  <c r="R73" i="2"/>
  <c r="R74" i="2"/>
  <c r="X71" i="2"/>
  <c r="X72" i="2"/>
  <c r="X73" i="2"/>
  <c r="X74" i="2"/>
  <c r="T61" i="2"/>
  <c r="T64" i="2"/>
  <c r="T65" i="2"/>
  <c r="T66" i="2"/>
  <c r="T67" i="2"/>
  <c r="T68" i="2"/>
  <c r="T69" i="2"/>
  <c r="T70" i="2"/>
  <c r="T71" i="2"/>
  <c r="V71" i="2"/>
  <c r="T72" i="2"/>
  <c r="V72" i="2"/>
  <c r="T73" i="2"/>
  <c r="V73" i="2"/>
  <c r="T74" i="2"/>
  <c r="V74" i="2"/>
  <c r="P63" i="2"/>
  <c r="P64" i="2"/>
  <c r="P65" i="2"/>
  <c r="P66" i="2"/>
  <c r="P67" i="2"/>
  <c r="P68" i="2"/>
  <c r="P69" i="2"/>
  <c r="P70" i="2"/>
  <c r="P71" i="2"/>
  <c r="P72" i="2"/>
  <c r="P73" i="2"/>
  <c r="P74" i="2"/>
  <c r="X64" i="2"/>
  <c r="X65" i="2"/>
  <c r="X66" i="2"/>
  <c r="X67" i="2"/>
  <c r="X68" i="2"/>
  <c r="X69" i="2"/>
  <c r="X70" i="2"/>
  <c r="V63" i="2"/>
  <c r="V64" i="2"/>
  <c r="V65" i="2"/>
  <c r="V66" i="2"/>
  <c r="V67" i="2"/>
  <c r="V68" i="2"/>
  <c r="V69" i="2"/>
  <c r="V70" i="2"/>
  <c r="P60" i="2"/>
  <c r="P59" i="2"/>
  <c r="X59" i="2"/>
  <c r="X60" i="2"/>
  <c r="X61" i="2"/>
  <c r="T59" i="2"/>
  <c r="V59" i="2"/>
  <c r="T60" i="2"/>
  <c r="V60" i="2"/>
  <c r="V61" i="2"/>
  <c r="V62" i="2"/>
  <c r="P61" i="2"/>
  <c r="P62" i="2"/>
  <c r="R59" i="2"/>
  <c r="R60" i="2"/>
  <c r="R61" i="2"/>
  <c r="X55" i="2"/>
  <c r="X56" i="2"/>
  <c r="X57" i="2"/>
  <c r="X58" i="2"/>
  <c r="T58" i="2"/>
  <c r="V58" i="2"/>
  <c r="T57" i="2"/>
  <c r="V57" i="2"/>
  <c r="T56" i="2"/>
  <c r="V56" i="2"/>
  <c r="T55" i="2"/>
  <c r="V55" i="2"/>
  <c r="R58" i="2"/>
  <c r="R57" i="2"/>
  <c r="R56" i="2"/>
  <c r="R55" i="2"/>
  <c r="P58" i="2"/>
  <c r="P57" i="2"/>
  <c r="P56" i="2"/>
  <c r="P55" i="2"/>
  <c r="X50" i="2"/>
  <c r="X51" i="2"/>
  <c r="X52" i="2"/>
  <c r="X53" i="2"/>
  <c r="X54" i="2"/>
  <c r="T50" i="2"/>
  <c r="V50" i="2"/>
  <c r="T51" i="2"/>
  <c r="V51" i="2"/>
  <c r="T52" i="2"/>
  <c r="V52" i="2"/>
  <c r="T53" i="2"/>
  <c r="V53" i="2"/>
  <c r="T54" i="2"/>
  <c r="V54" i="2"/>
  <c r="R50" i="2"/>
  <c r="R51" i="2"/>
  <c r="R52" i="2"/>
  <c r="R53" i="2"/>
  <c r="R54" i="2"/>
  <c r="P50" i="2"/>
  <c r="P51" i="2"/>
  <c r="P52" i="2"/>
  <c r="P53" i="2"/>
  <c r="P54" i="2"/>
  <c r="X46" i="2"/>
  <c r="X47" i="2"/>
  <c r="X48" i="2"/>
  <c r="X49" i="2"/>
  <c r="T46" i="2"/>
  <c r="V46" i="2"/>
  <c r="T47" i="2"/>
  <c r="V47" i="2"/>
  <c r="T48" i="2"/>
  <c r="V48" i="2"/>
  <c r="T49" i="2"/>
  <c r="V49" i="2"/>
  <c r="R46" i="2"/>
  <c r="R47" i="2"/>
  <c r="R48" i="2"/>
  <c r="R49" i="2"/>
  <c r="P46" i="2"/>
  <c r="P47" i="2"/>
  <c r="P48" i="2"/>
  <c r="P49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X42" i="2"/>
  <c r="X43" i="2"/>
  <c r="X44" i="2"/>
  <c r="X45" i="2"/>
  <c r="V39" i="2"/>
  <c r="V40" i="2"/>
  <c r="V41" i="2"/>
  <c r="T42" i="2"/>
  <c r="V42" i="2"/>
  <c r="T43" i="2"/>
  <c r="V43" i="2"/>
  <c r="T44" i="2"/>
  <c r="V44" i="2"/>
  <c r="T45" i="2"/>
  <c r="V45" i="2"/>
  <c r="R43" i="2"/>
  <c r="R44" i="2"/>
  <c r="R45" i="2"/>
  <c r="P39" i="2"/>
  <c r="P40" i="2"/>
  <c r="P41" i="2"/>
  <c r="P42" i="2"/>
  <c r="P43" i="2"/>
  <c r="P44" i="2"/>
  <c r="P45" i="2"/>
  <c r="R42" i="2"/>
  <c r="X35" i="2"/>
  <c r="X36" i="2"/>
  <c r="X37" i="2"/>
  <c r="X38" i="2"/>
  <c r="T38" i="2"/>
  <c r="V38" i="2"/>
  <c r="T37" i="2"/>
  <c r="V37" i="2"/>
  <c r="T36" i="2"/>
  <c r="V36" i="2"/>
  <c r="T35" i="2"/>
  <c r="V35" i="2"/>
  <c r="R38" i="2"/>
  <c r="R37" i="2"/>
  <c r="R36" i="2"/>
  <c r="R35" i="2"/>
  <c r="P38" i="2"/>
  <c r="P37" i="2"/>
  <c r="P36" i="2"/>
  <c r="P35" i="2"/>
  <c r="X31" i="2"/>
  <c r="X32" i="2"/>
  <c r="X33" i="2"/>
  <c r="X34" i="2"/>
  <c r="T31" i="2"/>
  <c r="V31" i="2"/>
  <c r="T32" i="2"/>
  <c r="V32" i="2"/>
  <c r="T33" i="2"/>
  <c r="V33" i="2"/>
  <c r="T34" i="2"/>
  <c r="V34" i="2"/>
  <c r="R31" i="2"/>
  <c r="R32" i="2"/>
  <c r="R33" i="2"/>
  <c r="R34" i="2"/>
  <c r="P31" i="2"/>
  <c r="P32" i="2"/>
  <c r="P33" i="2"/>
  <c r="P34" i="2"/>
  <c r="U19" i="2"/>
  <c r="U20" i="2"/>
  <c r="U21" i="2"/>
  <c r="U22" i="2"/>
  <c r="X27" i="2"/>
  <c r="X28" i="2"/>
  <c r="X29" i="2"/>
  <c r="X30" i="2"/>
  <c r="T27" i="2"/>
  <c r="V27" i="2"/>
  <c r="T28" i="2"/>
  <c r="V28" i="2"/>
  <c r="T29" i="2"/>
  <c r="V29" i="2"/>
  <c r="T30" i="2"/>
  <c r="V30" i="2"/>
  <c r="R27" i="2"/>
  <c r="R28" i="2"/>
  <c r="R29" i="2"/>
  <c r="R30" i="2"/>
  <c r="P27" i="2"/>
  <c r="P28" i="2"/>
  <c r="P29" i="2"/>
  <c r="P30" i="2"/>
  <c r="X23" i="2"/>
  <c r="X24" i="2"/>
  <c r="X25" i="2"/>
  <c r="X26" i="2"/>
  <c r="T23" i="2"/>
  <c r="V23" i="2"/>
  <c r="T24" i="2"/>
  <c r="V24" i="2"/>
  <c r="T25" i="2"/>
  <c r="V25" i="2"/>
  <c r="T26" i="2"/>
  <c r="V26" i="2"/>
  <c r="R24" i="2"/>
  <c r="R25" i="2"/>
  <c r="R26" i="2"/>
  <c r="P24" i="2"/>
  <c r="P25" i="2"/>
  <c r="P26" i="2"/>
  <c r="R23" i="2"/>
  <c r="P23" i="2"/>
  <c r="X20" i="2"/>
  <c r="X21" i="2"/>
  <c r="X22" i="2"/>
  <c r="X19" i="2"/>
  <c r="T19" i="2"/>
  <c r="V19" i="2"/>
  <c r="T20" i="2"/>
  <c r="V20" i="2"/>
  <c r="T21" i="2"/>
  <c r="V21" i="2"/>
  <c r="T22" i="2"/>
  <c r="V22" i="2"/>
  <c r="R19" i="2"/>
  <c r="R20" i="2"/>
  <c r="R21" i="2"/>
  <c r="R22" i="2"/>
  <c r="P19" i="2"/>
  <c r="P20" i="2"/>
  <c r="P21" i="2"/>
  <c r="P22" i="2"/>
  <c r="P8" i="2"/>
  <c r="P9" i="2"/>
  <c r="P10" i="2"/>
  <c r="P11" i="2"/>
  <c r="P12" i="2"/>
  <c r="P13" i="2"/>
  <c r="P14" i="2"/>
  <c r="P15" i="2"/>
  <c r="P16" i="2"/>
  <c r="P17" i="2"/>
  <c r="P18" i="2"/>
  <c r="P7" i="2"/>
  <c r="P7" i="4"/>
  <c r="R8" i="2"/>
  <c r="R9" i="2"/>
  <c r="R10" i="2"/>
  <c r="R11" i="2"/>
  <c r="R12" i="2"/>
  <c r="R13" i="2"/>
  <c r="R14" i="2"/>
  <c r="R15" i="2"/>
  <c r="R16" i="2"/>
  <c r="R17" i="2"/>
  <c r="R18" i="2"/>
  <c r="R7" i="2"/>
  <c r="R7" i="4"/>
  <c r="T8" i="2"/>
  <c r="T9" i="2"/>
  <c r="T10" i="2"/>
  <c r="T11" i="2"/>
  <c r="T12" i="2"/>
  <c r="T13" i="2"/>
  <c r="T14" i="2"/>
  <c r="T15" i="2"/>
  <c r="T16" i="2"/>
  <c r="T17" i="2"/>
  <c r="T18" i="2"/>
  <c r="T7" i="2"/>
  <c r="T7" i="4"/>
  <c r="X8" i="2"/>
  <c r="X9" i="2"/>
  <c r="X10" i="2"/>
  <c r="X11" i="2"/>
  <c r="X12" i="2"/>
  <c r="X13" i="2"/>
  <c r="X14" i="2"/>
  <c r="X15" i="2"/>
  <c r="X16" i="2"/>
  <c r="X17" i="2"/>
  <c r="X18" i="2"/>
  <c r="X7" i="2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4" i="4"/>
  <c r="X65" i="4"/>
  <c r="X66" i="4"/>
  <c r="X67" i="4"/>
  <c r="X68" i="4"/>
  <c r="X69" i="4"/>
  <c r="X70" i="4"/>
  <c r="X71" i="4"/>
  <c r="X72" i="4"/>
  <c r="X73" i="4"/>
  <c r="X74" i="4"/>
  <c r="X75" i="4"/>
  <c r="X76" i="4"/>
  <c r="X77" i="4"/>
  <c r="X78" i="4"/>
  <c r="X79" i="4"/>
  <c r="X80" i="4"/>
  <c r="X81" i="4"/>
  <c r="X82" i="4"/>
  <c r="X83" i="4"/>
  <c r="X84" i="4"/>
  <c r="X85" i="4"/>
  <c r="X86" i="4"/>
  <c r="X87" i="4"/>
  <c r="X88" i="4"/>
  <c r="X89" i="4"/>
  <c r="X90" i="4"/>
  <c r="X91" i="4"/>
  <c r="X92" i="4"/>
  <c r="X93" i="4"/>
  <c r="X94" i="4"/>
  <c r="X95" i="4"/>
  <c r="X96" i="4"/>
  <c r="X97" i="4"/>
  <c r="X98" i="4"/>
  <c r="X99" i="4"/>
  <c r="X100" i="4"/>
  <c r="X101" i="4"/>
  <c r="X102" i="4"/>
  <c r="X103" i="4"/>
  <c r="X104" i="4"/>
  <c r="X105" i="4"/>
  <c r="X106" i="4"/>
  <c r="X107" i="4"/>
  <c r="X108" i="4"/>
  <c r="X109" i="4"/>
  <c r="X110" i="4"/>
  <c r="X111" i="4"/>
  <c r="X112" i="4"/>
  <c r="X113" i="4"/>
  <c r="X114" i="4"/>
  <c r="X115" i="4"/>
  <c r="X116" i="4"/>
  <c r="X117" i="4"/>
  <c r="X118" i="4"/>
  <c r="X119" i="4"/>
  <c r="X120" i="4"/>
  <c r="X121" i="4"/>
  <c r="X122" i="4"/>
  <c r="X123" i="4"/>
  <c r="X124" i="4"/>
  <c r="X125" i="4"/>
  <c r="X126" i="4"/>
  <c r="X127" i="4"/>
  <c r="X128" i="4"/>
  <c r="X129" i="4"/>
  <c r="X130" i="4"/>
  <c r="X131" i="4"/>
  <c r="X132" i="4"/>
  <c r="X133" i="4"/>
  <c r="X134" i="4"/>
  <c r="X135" i="4"/>
  <c r="X136" i="4"/>
  <c r="X137" i="4"/>
  <c r="X138" i="4"/>
  <c r="X139" i="4"/>
  <c r="X140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R122" i="4"/>
  <c r="R123" i="4"/>
  <c r="R124" i="4"/>
  <c r="R125" i="4"/>
  <c r="R126" i="4"/>
  <c r="R127" i="4"/>
  <c r="R128" i="4"/>
  <c r="R129" i="4"/>
  <c r="R130" i="4"/>
  <c r="R131" i="4"/>
  <c r="R132" i="4"/>
  <c r="R133" i="4"/>
  <c r="R134" i="4"/>
  <c r="R135" i="4"/>
  <c r="R136" i="4"/>
  <c r="R137" i="4"/>
  <c r="R138" i="4"/>
  <c r="R139" i="4"/>
  <c r="R140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V8" i="2"/>
  <c r="V9" i="2"/>
  <c r="V10" i="2"/>
  <c r="V11" i="2"/>
  <c r="V12" i="2"/>
  <c r="V13" i="2"/>
  <c r="V14" i="2"/>
  <c r="V15" i="2"/>
  <c r="V16" i="2"/>
  <c r="V17" i="2"/>
  <c r="V18" i="2"/>
  <c r="U8" i="2"/>
  <c r="U9" i="2"/>
  <c r="U10" i="2"/>
  <c r="U11" i="2"/>
  <c r="U12" i="2"/>
  <c r="U13" i="2"/>
  <c r="U14" i="2"/>
  <c r="U15" i="2"/>
  <c r="U16" i="2"/>
  <c r="U17" i="2"/>
  <c r="U18" i="2"/>
  <c r="V7" i="2"/>
  <c r="U7" i="2"/>
  <c r="U101" i="4"/>
  <c r="V101" i="4"/>
  <c r="U102" i="4"/>
  <c r="V102" i="4"/>
  <c r="U103" i="4"/>
  <c r="V103" i="4"/>
  <c r="U104" i="4"/>
  <c r="V104" i="4"/>
  <c r="U105" i="4"/>
  <c r="V105" i="4"/>
  <c r="U106" i="4"/>
  <c r="V106" i="4"/>
  <c r="U107" i="4"/>
  <c r="V107" i="4"/>
  <c r="U108" i="4"/>
  <c r="V108" i="4"/>
  <c r="U109" i="4"/>
  <c r="V109" i="4"/>
  <c r="U110" i="4"/>
  <c r="V110" i="4"/>
  <c r="U111" i="4"/>
  <c r="V111" i="4"/>
  <c r="U112" i="4"/>
  <c r="V112" i="4"/>
  <c r="U113" i="4"/>
  <c r="V113" i="4"/>
  <c r="U114" i="4"/>
  <c r="V114" i="4"/>
  <c r="U115" i="4"/>
  <c r="V115" i="4"/>
  <c r="U116" i="4"/>
  <c r="V116" i="4"/>
  <c r="U117" i="4"/>
  <c r="V117" i="4"/>
  <c r="U118" i="4"/>
  <c r="V118" i="4"/>
  <c r="U119" i="4"/>
  <c r="V119" i="4"/>
  <c r="U120" i="4"/>
  <c r="V120" i="4"/>
  <c r="U121" i="4"/>
  <c r="V121" i="4"/>
  <c r="U122" i="4"/>
  <c r="V122" i="4"/>
  <c r="U123" i="4"/>
  <c r="V123" i="4"/>
  <c r="U124" i="4"/>
  <c r="V124" i="4"/>
  <c r="U125" i="4"/>
  <c r="V125" i="4"/>
  <c r="U126" i="4"/>
  <c r="V126" i="4"/>
  <c r="U127" i="4"/>
  <c r="V127" i="4"/>
  <c r="U128" i="4"/>
  <c r="V128" i="4"/>
  <c r="U129" i="4"/>
  <c r="V129" i="4"/>
  <c r="U130" i="4"/>
  <c r="V130" i="4"/>
  <c r="U131" i="4"/>
  <c r="V131" i="4"/>
  <c r="U132" i="4"/>
  <c r="V132" i="4"/>
  <c r="U133" i="4"/>
  <c r="V133" i="4"/>
  <c r="U134" i="4"/>
  <c r="V134" i="4"/>
  <c r="U135" i="4"/>
  <c r="V135" i="4"/>
  <c r="U136" i="4"/>
  <c r="V136" i="4"/>
  <c r="U137" i="4"/>
  <c r="V137" i="4"/>
  <c r="U138" i="4"/>
  <c r="V138" i="4"/>
  <c r="U139" i="4"/>
  <c r="V139" i="4"/>
  <c r="U140" i="4"/>
  <c r="V140" i="4"/>
  <c r="V51" i="4"/>
  <c r="V52" i="4"/>
  <c r="V53" i="4"/>
  <c r="V54" i="4"/>
  <c r="V55" i="4"/>
  <c r="V56" i="4"/>
  <c r="V57" i="4"/>
  <c r="V58" i="4"/>
  <c r="V59" i="4"/>
  <c r="V60" i="4"/>
  <c r="V61" i="4"/>
  <c r="V64" i="4"/>
  <c r="V65" i="4"/>
  <c r="V66" i="4"/>
  <c r="V67" i="4"/>
  <c r="V68" i="4"/>
  <c r="V69" i="4"/>
  <c r="V70" i="4"/>
  <c r="V71" i="4"/>
  <c r="V72" i="4"/>
  <c r="V73" i="4"/>
  <c r="V74" i="4"/>
  <c r="V75" i="4"/>
  <c r="V76" i="4"/>
  <c r="V77" i="4"/>
  <c r="V78" i="4"/>
  <c r="V79" i="4"/>
  <c r="V80" i="4"/>
  <c r="V81" i="4"/>
  <c r="V82" i="4"/>
  <c r="V83" i="4"/>
  <c r="V84" i="4"/>
  <c r="V85" i="4"/>
  <c r="V86" i="4"/>
  <c r="V87" i="4"/>
  <c r="V88" i="4"/>
  <c r="V89" i="4"/>
  <c r="V90" i="4"/>
  <c r="V91" i="4"/>
  <c r="V92" i="4"/>
  <c r="V93" i="4"/>
  <c r="V94" i="4"/>
  <c r="V95" i="4"/>
  <c r="V96" i="4"/>
  <c r="V97" i="4"/>
  <c r="V98" i="4"/>
  <c r="V99" i="4"/>
  <c r="V100" i="4"/>
  <c r="U100" i="4"/>
  <c r="U99" i="4"/>
  <c r="U50" i="4"/>
  <c r="U51" i="4"/>
  <c r="U52" i="4"/>
  <c r="U53" i="4"/>
  <c r="U54" i="4"/>
  <c r="U55" i="4"/>
  <c r="U56" i="4"/>
  <c r="U57" i="4"/>
  <c r="U58" i="4"/>
  <c r="U59" i="4"/>
  <c r="U60" i="4"/>
  <c r="U61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7" i="4"/>
</calcChain>
</file>

<file path=xl/sharedStrings.xml><?xml version="1.0" encoding="utf-8"?>
<sst xmlns="http://schemas.openxmlformats.org/spreadsheetml/2006/main" count="2634" uniqueCount="162">
  <si>
    <t>Settlement Date</t>
  </si>
  <si>
    <t>Bid to Cover Ratio</t>
  </si>
  <si>
    <t>ISIN</t>
  </si>
  <si>
    <t>Maturity Date</t>
  </si>
  <si>
    <t>Tenor in Days</t>
  </si>
  <si>
    <t>Method of Tender</t>
  </si>
  <si>
    <t>Issue Type</t>
  </si>
  <si>
    <t>Pricing Mechanism</t>
  </si>
  <si>
    <t>(*) in AED Million</t>
  </si>
  <si>
    <t>Total Amount of All Bids Received*</t>
  </si>
  <si>
    <t>Total Amount Allocated*</t>
  </si>
  <si>
    <r>
      <t>AEC000910</t>
    </r>
    <r>
      <rPr>
        <sz val="11"/>
        <color theme="1"/>
        <rFont val="Calibri Light"/>
        <family val="2"/>
        <scheme val="major"/>
      </rPr>
      <t>112</t>
    </r>
  </si>
  <si>
    <t>TAP</t>
  </si>
  <si>
    <t>NEW</t>
  </si>
  <si>
    <t>CAMB</t>
  </si>
  <si>
    <t>CAMB: Competitive Auction, Multiple Bidding</t>
  </si>
  <si>
    <t>NCAMB: Non-Competitive Auction, Multiple Bidding</t>
  </si>
  <si>
    <t>5 x 1</t>
  </si>
  <si>
    <t>Denominations*</t>
  </si>
  <si>
    <t>% Allotment Restriction</t>
  </si>
  <si>
    <t>Weighted Average Yield</t>
  </si>
  <si>
    <t>Weighted Average Price</t>
  </si>
  <si>
    <t>Highest Yield Allocated</t>
  </si>
  <si>
    <t>Lowest Price</t>
  </si>
  <si>
    <t>Highest Price</t>
  </si>
  <si>
    <t>Lowest Yield Allocated</t>
  </si>
  <si>
    <t>Best Bid Price</t>
  </si>
  <si>
    <t>Best Bid Yield</t>
  </si>
  <si>
    <t>Worst Bid Price</t>
  </si>
  <si>
    <t>Worst Bid Yield</t>
  </si>
  <si>
    <t>ABYR3: Annual bid yield rounded to 3 decimal</t>
  </si>
  <si>
    <t>ABYR3</t>
  </si>
  <si>
    <t>Tender Date</t>
  </si>
  <si>
    <t>Tender Size(up to)*</t>
  </si>
  <si>
    <t>AEC000910039</t>
  </si>
  <si>
    <t>AEC000910013</t>
  </si>
  <si>
    <t>AEC000910021</t>
  </si>
  <si>
    <t>AEC000910047</t>
  </si>
  <si>
    <t>AEC000910054</t>
  </si>
  <si>
    <t>AEC000910062</t>
  </si>
  <si>
    <t>AEC000910070</t>
  </si>
  <si>
    <t>AEC000910088</t>
  </si>
  <si>
    <t>AEC000910096</t>
  </si>
  <si>
    <t>AEC000910104</t>
  </si>
  <si>
    <t>AEC000910112</t>
  </si>
  <si>
    <t>AEC000910120</t>
  </si>
  <si>
    <t>AEC000910138</t>
  </si>
  <si>
    <t>AEC000910146</t>
  </si>
  <si>
    <t>AEC000910153</t>
  </si>
  <si>
    <t>AEC000910161</t>
  </si>
  <si>
    <t>NCAMB</t>
  </si>
  <si>
    <t>AEC000910179</t>
  </si>
  <si>
    <t>AEC000910187</t>
  </si>
  <si>
    <t>AEC000910195</t>
  </si>
  <si>
    <t>AEC000910203</t>
  </si>
  <si>
    <t>AEC000910211</t>
  </si>
  <si>
    <t>AEC000910229</t>
  </si>
  <si>
    <t>AEC000910245</t>
  </si>
  <si>
    <t>AEC000910237</t>
  </si>
  <si>
    <t>AEC000910252</t>
  </si>
  <si>
    <t>AEC000910260</t>
  </si>
  <si>
    <t>AEC000910278</t>
  </si>
  <si>
    <t>AEC000910286</t>
  </si>
  <si>
    <t>AEC000910294</t>
  </si>
  <si>
    <t>AEC000910302</t>
  </si>
  <si>
    <t>AEC000910310</t>
  </si>
  <si>
    <t>AEC000910328</t>
  </si>
  <si>
    <t>AEC000910336</t>
  </si>
  <si>
    <t>AEC000910344</t>
  </si>
  <si>
    <t>AEC000910351</t>
  </si>
  <si>
    <t>∞</t>
  </si>
  <si>
    <t>N/A</t>
  </si>
  <si>
    <t>N/A: Not Applicable</t>
  </si>
  <si>
    <t>AEC000910369</t>
  </si>
  <si>
    <t>AEC000910377</t>
  </si>
  <si>
    <t>AEC000910385</t>
  </si>
  <si>
    <t>AEC000910393</t>
  </si>
  <si>
    <t>AEC000910401</t>
  </si>
  <si>
    <t>AEC000910419</t>
  </si>
  <si>
    <t>AEC000910427</t>
  </si>
  <si>
    <t>AEC000910435</t>
  </si>
  <si>
    <t>AEC000910443</t>
  </si>
  <si>
    <t>AED01082C223</t>
  </si>
  <si>
    <t>AED01085C226</t>
  </si>
  <si>
    <t>AED01086C224</t>
  </si>
  <si>
    <t>AED01087C222</t>
  </si>
  <si>
    <t>AED01088C220</t>
  </si>
  <si>
    <t>AED01112C228</t>
  </si>
  <si>
    <t>AED01113C226</t>
  </si>
  <si>
    <t>AED01118C225</t>
  </si>
  <si>
    <t>AED01123C225</t>
  </si>
  <si>
    <t>AED01111C220</t>
  </si>
  <si>
    <t>AED01188C228</t>
  </si>
  <si>
    <t>AED01189C226</t>
  </si>
  <si>
    <t>AED01190C232</t>
  </si>
  <si>
    <t>AED01191C230</t>
  </si>
  <si>
    <t>AED01192C238</t>
  </si>
  <si>
    <t>AED01194C234</t>
  </si>
  <si>
    <t>AED01196C239</t>
  </si>
  <si>
    <t>AED01197C237</t>
  </si>
  <si>
    <t>AED01199C233</t>
  </si>
  <si>
    <t>AED01202C235</t>
  </si>
  <si>
    <t>AED01265C232</t>
  </si>
  <si>
    <t>AED01266C230</t>
  </si>
  <si>
    <t>AED01267C238</t>
  </si>
  <si>
    <t>AED01271C230</t>
  </si>
  <si>
    <t>AED01273C236</t>
  </si>
  <si>
    <t>AED01275C231</t>
  </si>
  <si>
    <t>AED01276C239</t>
  </si>
  <si>
    <t>AED01277C237</t>
  </si>
  <si>
    <t>AED01284C233</t>
  </si>
  <si>
    <t>AED01285C230</t>
  </si>
  <si>
    <t>AED01286C238</t>
  </si>
  <si>
    <t>AED01287C236</t>
  </si>
  <si>
    <t>AED01292C236</t>
  </si>
  <si>
    <t>AED01353C236</t>
  </si>
  <si>
    <t>AED01355C231</t>
  </si>
  <si>
    <t>AED01358C235</t>
  </si>
  <si>
    <t>AED01359C233</t>
  </si>
  <si>
    <t>AED01360C231</t>
  </si>
  <si>
    <t>AED01361C239</t>
  </si>
  <si>
    <t>AED01363C235</t>
  </si>
  <si>
    <t xml:space="preserve">TAP </t>
  </si>
  <si>
    <t>AED01366C246</t>
  </si>
  <si>
    <t>AED01367C244</t>
  </si>
  <si>
    <t>AED01369C240</t>
  </si>
  <si>
    <t>AED01372C244</t>
  </si>
  <si>
    <t>AED01373C242</t>
  </si>
  <si>
    <t>AED01374C240</t>
  </si>
  <si>
    <t>AED01375C247</t>
  </si>
  <si>
    <t>AED01389C248</t>
  </si>
  <si>
    <t>AED01391C244</t>
  </si>
  <si>
    <t>AED01442C245</t>
  </si>
  <si>
    <t>AED01444C241</t>
  </si>
  <si>
    <t>AED01445C248</t>
  </si>
  <si>
    <t>AED01446C246</t>
  </si>
  <si>
    <t>AED01447C244</t>
  </si>
  <si>
    <t>AED01448C242</t>
  </si>
  <si>
    <t>AED01455C247</t>
  </si>
  <si>
    <t>AED01457C243</t>
  </si>
  <si>
    <t>AED01485C244</t>
  </si>
  <si>
    <t>AED01488C248</t>
  </si>
  <si>
    <t>AED01566C241</t>
  </si>
  <si>
    <t>AED01567C249</t>
  </si>
  <si>
    <t>AED01568C247</t>
  </si>
  <si>
    <t>AED01570C243</t>
  </si>
  <si>
    <t>New</t>
  </si>
  <si>
    <t>AED01572C249</t>
  </si>
  <si>
    <t>AED01573C254</t>
  </si>
  <si>
    <t>AED01576C257</t>
  </si>
  <si>
    <t>AED01582C255</t>
  </si>
  <si>
    <t>AED01583C253</t>
  </si>
  <si>
    <t>AED01584C251</t>
  </si>
  <si>
    <t>AED01645C250</t>
  </si>
  <si>
    <t>AED01646C258</t>
  </si>
  <si>
    <t>AED01647C256</t>
  </si>
  <si>
    <t>AED01655C259</t>
  </si>
  <si>
    <t>AED01658C253</t>
  </si>
  <si>
    <t>AED01664C269</t>
  </si>
  <si>
    <t>AED01665C266</t>
  </si>
  <si>
    <t>AED01666C264</t>
  </si>
  <si>
    <t>AED01687C252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</si>
</sst>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9]mmmm\ d\,\ yyyy;@"/>
    <numFmt numFmtId="165" formatCode="0.000"/>
    <numFmt numFmtId="166" formatCode="0.00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b/>
      <sz val="11"/>
      <color rgb="FF0070C0"/>
      <name val="Calibri Light"/>
      <family val="2"/>
      <scheme val="major"/>
    </font>
    <font>
      <b/>
      <sz val="11"/>
      <color rgb="FF0070C0"/>
      <name val="Calibri"/>
      <family val="2"/>
    </font>
    <font>
      <sz val="9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vertical="top"/>
    </xf>
    <xf numFmtId="0" fontId="1" fillId="2" borderId="0" xfId="0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0" xfId="0" applyFont="1" applyFill="1"/>
    <xf numFmtId="164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center"/>
    </xf>
    <xf numFmtId="165" fontId="1" fillId="0" borderId="0" xfId="0" applyNumberFormat="1" applyFont="1"/>
    <xf numFmtId="0" fontId="1" fillId="2" borderId="0" xfId="0" applyFont="1" applyFill="1" applyAlignment="1">
      <alignment horizontal="right"/>
    </xf>
    <xf numFmtId="0" fontId="1" fillId="3" borderId="1" xfId="0" applyFont="1" applyFill="1" applyBorder="1" applyAlignment="1">
      <alignment horizontal="right" vertical="top" wrapText="1"/>
    </xf>
    <xf numFmtId="3" fontId="1" fillId="2" borderId="0" xfId="0" applyNumberFormat="1" applyFont="1" applyFill="1" applyAlignment="1">
      <alignment horizontal="right"/>
    </xf>
    <xf numFmtId="2" fontId="1" fillId="2" borderId="0" xfId="0" applyNumberFormat="1" applyFont="1" applyFill="1" applyAlignment="1">
      <alignment horizontal="right"/>
    </xf>
    <xf numFmtId="165" fontId="1" fillId="2" borderId="0" xfId="0" applyNumberFormat="1" applyFont="1" applyFill="1" applyAlignment="1">
      <alignment horizontal="right"/>
    </xf>
    <xf numFmtId="0" fontId="1" fillId="3" borderId="1" xfId="0" applyFont="1" applyFill="1" applyBorder="1" applyAlignment="1">
      <alignment horizontal="center" vertical="top" wrapText="1"/>
    </xf>
    <xf numFmtId="0" fontId="1" fillId="4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1" fillId="3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Border="1" applyAlignment="1">
      <alignment vertical="top"/>
    </xf>
    <xf numFmtId="3" fontId="1" fillId="0" borderId="0" xfId="0" applyNumberFormat="1" applyFont="1" applyFill="1" applyAlignment="1">
      <alignment horizontal="right"/>
    </xf>
    <xf numFmtId="0" fontId="5" fillId="4" borderId="0" xfId="0" applyFont="1" applyFill="1" applyAlignment="1">
      <alignment horizontal="right"/>
    </xf>
    <xf numFmtId="0" fontId="0" fillId="2" borderId="0" xfId="0" applyFill="1"/>
    <xf numFmtId="0" fontId="1" fillId="2" borderId="0" xfId="0" applyFont="1" applyFill="1"/>
    <xf numFmtId="0" fontId="1" fillId="2" borderId="0" xfId="0" applyFont="1" applyFill="1" applyBorder="1" applyAlignment="1">
      <alignment vertical="top"/>
    </xf>
    <xf numFmtId="165" fontId="1" fillId="2" borderId="0" xfId="0" applyNumberFormat="1" applyFont="1" applyFill="1"/>
    <xf numFmtId="166" fontId="1" fillId="2" borderId="0" xfId="0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tabSelected="1" topLeftCell="A22" zoomScale="80" zoomScaleNormal="80" workbookViewId="0">
      <selection activeCell="W56" sqref="W56"/>
    </sheetView>
  </sheetViews>
  <sheetFormatPr defaultRowHeight="15" x14ac:dyDescent="0.25"/>
  <cols>
    <col min="1" max="1" width="18.5703125" customWidth="1"/>
    <col min="2" max="2" width="14.85546875" bestFit="1" customWidth="1"/>
    <col min="3" max="3" width="11.5703125" bestFit="1" customWidth="1"/>
    <col min="4" max="4" width="10.28515625" bestFit="1" customWidth="1"/>
    <col min="5" max="5" width="18.5703125" bestFit="1" customWidth="1"/>
    <col min="6" max="6" width="19.140625" bestFit="1" customWidth="1"/>
    <col min="7" max="7" width="8.85546875" bestFit="1" customWidth="1"/>
    <col min="8" max="8" width="10.85546875" bestFit="1" customWidth="1"/>
    <col min="9" max="10" width="11.42578125" bestFit="1" customWidth="1"/>
    <col min="11" max="11" width="11.7109375" customWidth="1"/>
    <col min="12" max="12" width="12.7109375" customWidth="1"/>
    <col min="13" max="13" width="11" customWidth="1"/>
    <col min="14" max="14" width="11" bestFit="1" customWidth="1"/>
    <col min="15" max="15" width="12.42578125" bestFit="1" customWidth="1"/>
    <col min="16" max="16" width="10.28515625" bestFit="1" customWidth="1"/>
    <col min="17" max="17" width="12.42578125" bestFit="1" customWidth="1"/>
    <col min="18" max="18" width="9.42578125" bestFit="1" customWidth="1"/>
    <col min="19" max="19" width="12.42578125" bestFit="1" customWidth="1"/>
    <col min="20" max="20" width="9.42578125" bestFit="1" customWidth="1"/>
    <col min="21" max="21" width="11.85546875" bestFit="1" customWidth="1"/>
    <col min="22" max="22" width="8.7109375" bestFit="1" customWidth="1"/>
    <col min="23" max="23" width="12.42578125" bestFit="1" customWidth="1"/>
    <col min="24" max="24" width="10.28515625" bestFit="1" customWidth="1"/>
  </cols>
  <sheetData>
    <row r="1" spans="1:24" x14ac:dyDescent="0.25">
      <c r="A1" s="4" t="s">
        <v>8</v>
      </c>
      <c r="B1" s="26"/>
      <c r="C1" s="26"/>
      <c r="D1" s="15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x14ac:dyDescent="0.25">
      <c r="A2" s="4" t="s">
        <v>15</v>
      </c>
      <c r="B2" s="26"/>
      <c r="C2" s="26"/>
      <c r="D2" s="15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x14ac:dyDescent="0.25">
      <c r="A3" s="4" t="s">
        <v>16</v>
      </c>
      <c r="B3" s="26"/>
      <c r="C3" s="26"/>
      <c r="D3" s="15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x14ac:dyDescent="0.25">
      <c r="A4" s="4" t="s">
        <v>30</v>
      </c>
      <c r="B4" s="26"/>
      <c r="C4" s="26"/>
      <c r="D4" s="15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8.25" customHeight="1" x14ac:dyDescent="0.25">
      <c r="A5" s="5" t="s">
        <v>72</v>
      </c>
      <c r="B5" s="26"/>
      <c r="C5" s="26"/>
      <c r="D5" s="15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 t="s">
        <v>70</v>
      </c>
      <c r="Q5" s="9"/>
      <c r="R5" s="9" t="s">
        <v>70</v>
      </c>
      <c r="S5" s="9"/>
      <c r="T5" s="9" t="s">
        <v>70</v>
      </c>
      <c r="U5" s="9"/>
      <c r="V5" s="9" t="s">
        <v>70</v>
      </c>
      <c r="W5" s="9"/>
      <c r="X5" s="9" t="s">
        <v>70</v>
      </c>
    </row>
    <row r="6" spans="1:24" ht="46.5" customHeight="1" x14ac:dyDescent="0.2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</row>
    <row r="7" spans="1:24" x14ac:dyDescent="0.25">
      <c r="A7" s="6">
        <v>45663</v>
      </c>
      <c r="B7" s="16" t="s">
        <v>142</v>
      </c>
      <c r="C7" s="11">
        <v>3500</v>
      </c>
      <c r="D7" s="7" t="s">
        <v>12</v>
      </c>
      <c r="E7" s="6">
        <f t="shared" ref="E7:E58" si="0">A7+2</f>
        <v>45665</v>
      </c>
      <c r="F7" s="6">
        <f t="shared" ref="F7:F58" si="1">E7+G7</f>
        <v>45693</v>
      </c>
      <c r="G7" s="9">
        <v>28</v>
      </c>
      <c r="H7" s="9" t="s">
        <v>14</v>
      </c>
      <c r="I7" s="9" t="s">
        <v>17</v>
      </c>
      <c r="J7" s="9" t="s">
        <v>31</v>
      </c>
      <c r="K7" s="9">
        <v>60</v>
      </c>
      <c r="L7" s="11">
        <v>3500</v>
      </c>
      <c r="M7" s="11">
        <v>4895</v>
      </c>
      <c r="N7" s="12">
        <f t="shared" ref="N7:N52" si="2">M7/L7</f>
        <v>1.3985714285714286</v>
      </c>
      <c r="O7" s="9">
        <v>99.647745200000003</v>
      </c>
      <c r="P7" s="13">
        <f t="shared" ref="P7:P58" si="3">100*((100-O7)/O7)*360/G7</f>
        <v>4.5450002673158831</v>
      </c>
      <c r="Q7" s="9">
        <v>99.645042200000006</v>
      </c>
      <c r="R7" s="13">
        <f t="shared" ref="R7:R58" si="4">100*((100-Q7)/Q7)*360/G7</f>
        <v>4.580000210845478</v>
      </c>
      <c r="S7" s="9">
        <v>99.651684099999997</v>
      </c>
      <c r="T7" s="13">
        <f t="shared" ref="T7:T58" si="5">100*((100-S7)/S7)*360/G7</f>
        <v>4.4940006043654241</v>
      </c>
      <c r="U7" s="9">
        <f t="shared" ref="U7:V23" si="6">S7</f>
        <v>99.651684099999997</v>
      </c>
      <c r="V7" s="13">
        <f t="shared" si="6"/>
        <v>4.4940006043654241</v>
      </c>
      <c r="W7" s="9">
        <v>99.631915399999997</v>
      </c>
      <c r="X7" s="13">
        <f t="shared" ref="X7:X58" si="7">100*((100-W7)/W7)*360/G7</f>
        <v>4.7500003053382285</v>
      </c>
    </row>
    <row r="8" spans="1:24" x14ac:dyDescent="0.25">
      <c r="A8" s="6">
        <v>45663</v>
      </c>
      <c r="B8" s="16" t="s">
        <v>147</v>
      </c>
      <c r="C8" s="11">
        <v>4000</v>
      </c>
      <c r="D8" s="7" t="s">
        <v>13</v>
      </c>
      <c r="E8" s="6">
        <f t="shared" si="0"/>
        <v>45665</v>
      </c>
      <c r="F8" s="6">
        <f t="shared" si="1"/>
        <v>45749</v>
      </c>
      <c r="G8" s="9">
        <v>84</v>
      </c>
      <c r="H8" s="9" t="s">
        <v>14</v>
      </c>
      <c r="I8" s="9" t="s">
        <v>17</v>
      </c>
      <c r="J8" s="9" t="s">
        <v>31</v>
      </c>
      <c r="K8" s="9">
        <v>60</v>
      </c>
      <c r="L8" s="11">
        <v>4000</v>
      </c>
      <c r="M8" s="11">
        <v>5425</v>
      </c>
      <c r="N8" s="12">
        <f t="shared" si="2"/>
        <v>1.35625</v>
      </c>
      <c r="O8" s="9">
        <v>98.946973299999996</v>
      </c>
      <c r="P8" s="13">
        <f t="shared" si="3"/>
        <v>4.5610001204843194</v>
      </c>
      <c r="Q8" s="9">
        <v>98.938064800000006</v>
      </c>
      <c r="R8" s="13">
        <f t="shared" si="4"/>
        <v>4.5999998750155759</v>
      </c>
      <c r="S8" s="9">
        <v>98.955654999999993</v>
      </c>
      <c r="T8" s="13">
        <f t="shared" si="5"/>
        <v>4.5230000101705317</v>
      </c>
      <c r="U8" s="9">
        <f t="shared" si="6"/>
        <v>98.955654999999993</v>
      </c>
      <c r="V8" s="13">
        <f t="shared" si="6"/>
        <v>4.5230000101705317</v>
      </c>
      <c r="W8" s="9">
        <v>98.915229600000004</v>
      </c>
      <c r="X8" s="13">
        <f t="shared" si="7"/>
        <v>4.7000002110898249</v>
      </c>
    </row>
    <row r="9" spans="1:24" x14ac:dyDescent="0.25">
      <c r="A9" s="6">
        <v>45663</v>
      </c>
      <c r="B9" s="16" t="s">
        <v>143</v>
      </c>
      <c r="C9" s="11">
        <v>6500</v>
      </c>
      <c r="D9" s="7" t="s">
        <v>12</v>
      </c>
      <c r="E9" s="6">
        <f t="shared" si="0"/>
        <v>45665</v>
      </c>
      <c r="F9" s="6">
        <f t="shared" si="1"/>
        <v>45777</v>
      </c>
      <c r="G9" s="9">
        <v>112</v>
      </c>
      <c r="H9" s="9" t="s">
        <v>14</v>
      </c>
      <c r="I9" s="9" t="s">
        <v>17</v>
      </c>
      <c r="J9" s="9" t="s">
        <v>31</v>
      </c>
      <c r="K9" s="9">
        <v>60</v>
      </c>
      <c r="L9" s="11">
        <v>6500</v>
      </c>
      <c r="M9" s="11">
        <v>8605</v>
      </c>
      <c r="N9" s="12">
        <f t="shared" si="2"/>
        <v>1.3238461538461539</v>
      </c>
      <c r="O9" s="9">
        <v>98.582428500000006</v>
      </c>
      <c r="P9" s="13">
        <f t="shared" si="3"/>
        <v>4.6219999758157213</v>
      </c>
      <c r="Q9" s="9">
        <v>98.564895100000001</v>
      </c>
      <c r="R9" s="13">
        <f t="shared" si="4"/>
        <v>4.6800000891711235</v>
      </c>
      <c r="S9" s="9">
        <v>98.598153400000001</v>
      </c>
      <c r="T9" s="13">
        <f t="shared" si="5"/>
        <v>4.5699998880506376</v>
      </c>
      <c r="U9" s="9">
        <f t="shared" si="6"/>
        <v>98.598153400000001</v>
      </c>
      <c r="V9" s="13">
        <f t="shared" si="6"/>
        <v>4.5699998880506376</v>
      </c>
      <c r="W9" s="9">
        <v>98.474304799999999</v>
      </c>
      <c r="X9" s="13">
        <f t="shared" si="7"/>
        <v>4.9799999052283628</v>
      </c>
    </row>
    <row r="10" spans="1:24" x14ac:dyDescent="0.25">
      <c r="A10" s="6">
        <v>45663</v>
      </c>
      <c r="B10" s="16" t="s">
        <v>144</v>
      </c>
      <c r="C10" s="11">
        <v>12000</v>
      </c>
      <c r="D10" s="7" t="s">
        <v>12</v>
      </c>
      <c r="E10" s="6">
        <f t="shared" si="0"/>
        <v>45665</v>
      </c>
      <c r="F10" s="6">
        <f t="shared" si="1"/>
        <v>45945</v>
      </c>
      <c r="G10" s="9">
        <v>280</v>
      </c>
      <c r="H10" s="9" t="s">
        <v>14</v>
      </c>
      <c r="I10" s="9" t="s">
        <v>17</v>
      </c>
      <c r="J10" s="9" t="s">
        <v>31</v>
      </c>
      <c r="K10" s="9">
        <v>60</v>
      </c>
      <c r="L10" s="11">
        <v>12000</v>
      </c>
      <c r="M10" s="11">
        <v>13515</v>
      </c>
      <c r="N10" s="12">
        <f t="shared" si="2"/>
        <v>1.12625</v>
      </c>
      <c r="O10" s="9">
        <v>96.490014900000006</v>
      </c>
      <c r="P10" s="13">
        <f t="shared" si="3"/>
        <v>4.6769999884353615</v>
      </c>
      <c r="Q10" s="9">
        <v>96.455268899999993</v>
      </c>
      <c r="R10" s="13">
        <f t="shared" si="4"/>
        <v>4.7249999572451804</v>
      </c>
      <c r="S10" s="9">
        <v>96.582067899999998</v>
      </c>
      <c r="T10" s="13">
        <f t="shared" si="5"/>
        <v>4.5500000405058945</v>
      </c>
      <c r="U10" s="9">
        <f t="shared" si="6"/>
        <v>96.582067899999998</v>
      </c>
      <c r="V10" s="13">
        <f t="shared" si="6"/>
        <v>4.5500000405058945</v>
      </c>
      <c r="W10" s="9">
        <v>96.364901799999998</v>
      </c>
      <c r="X10" s="13">
        <f t="shared" si="7"/>
        <v>4.8499999464683601</v>
      </c>
    </row>
    <row r="11" spans="1:24" x14ac:dyDescent="0.25">
      <c r="A11" s="6">
        <v>45677</v>
      </c>
      <c r="B11" s="16" t="s">
        <v>148</v>
      </c>
      <c r="C11" s="11">
        <v>3500</v>
      </c>
      <c r="D11" s="7" t="s">
        <v>13</v>
      </c>
      <c r="E11" s="6">
        <f t="shared" si="0"/>
        <v>45679</v>
      </c>
      <c r="F11" s="6">
        <f t="shared" si="1"/>
        <v>45707</v>
      </c>
      <c r="G11" s="9">
        <v>28</v>
      </c>
      <c r="H11" s="9" t="s">
        <v>14</v>
      </c>
      <c r="I11" s="9" t="s">
        <v>17</v>
      </c>
      <c r="J11" s="9" t="s">
        <v>31</v>
      </c>
      <c r="K11" s="9">
        <v>60</v>
      </c>
      <c r="L11" s="11">
        <v>3500</v>
      </c>
      <c r="M11" s="11">
        <v>4275</v>
      </c>
      <c r="N11" s="12">
        <f t="shared" si="2"/>
        <v>1.2214285714285715</v>
      </c>
      <c r="O11" s="9">
        <v>99.647050100000001</v>
      </c>
      <c r="P11" s="13">
        <f t="shared" si="3"/>
        <v>4.5540006263710451</v>
      </c>
      <c r="Q11" s="9">
        <v>99.643497699999998</v>
      </c>
      <c r="R11" s="13">
        <f t="shared" si="4"/>
        <v>4.6000001061785616</v>
      </c>
      <c r="S11" s="9">
        <v>99.651761399999998</v>
      </c>
      <c r="T11" s="13">
        <f t="shared" si="5"/>
        <v>4.4929997881316464</v>
      </c>
      <c r="U11" s="9">
        <f t="shared" si="6"/>
        <v>99.651761399999998</v>
      </c>
      <c r="V11" s="13">
        <f t="shared" si="6"/>
        <v>4.4929997881316464</v>
      </c>
      <c r="W11" s="9">
        <v>99.639636600000003</v>
      </c>
      <c r="X11" s="13">
        <f t="shared" si="7"/>
        <v>4.6500006146004722</v>
      </c>
    </row>
    <row r="12" spans="1:24" x14ac:dyDescent="0.25">
      <c r="A12" s="6">
        <v>45677</v>
      </c>
      <c r="B12" s="16" t="s">
        <v>147</v>
      </c>
      <c r="C12" s="11">
        <v>2500</v>
      </c>
      <c r="D12" s="7" t="s">
        <v>12</v>
      </c>
      <c r="E12" s="6">
        <f t="shared" si="0"/>
        <v>45679</v>
      </c>
      <c r="F12" s="6">
        <f t="shared" si="1"/>
        <v>45749</v>
      </c>
      <c r="G12" s="9">
        <v>70</v>
      </c>
      <c r="H12" s="9" t="s">
        <v>14</v>
      </c>
      <c r="I12" s="9" t="s">
        <v>17</v>
      </c>
      <c r="J12" s="9" t="s">
        <v>31</v>
      </c>
      <c r="K12" s="9">
        <v>60</v>
      </c>
      <c r="L12" s="11">
        <v>2500</v>
      </c>
      <c r="M12" s="11">
        <v>3400</v>
      </c>
      <c r="N12" s="12">
        <f t="shared" si="2"/>
        <v>1.36</v>
      </c>
      <c r="O12" s="9">
        <v>99.117305299999998</v>
      </c>
      <c r="P12" s="13">
        <f t="shared" si="3"/>
        <v>4.5800001615430839</v>
      </c>
      <c r="Q12" s="9">
        <v>99.107754900000003</v>
      </c>
      <c r="R12" s="13">
        <f t="shared" si="4"/>
        <v>4.63000003414896</v>
      </c>
      <c r="S12" s="9">
        <v>99.126666499999999</v>
      </c>
      <c r="T12" s="13">
        <f t="shared" si="5"/>
        <v>4.531000170949393</v>
      </c>
      <c r="U12" s="9">
        <f t="shared" si="6"/>
        <v>99.126666499999999</v>
      </c>
      <c r="V12" s="13">
        <f t="shared" si="6"/>
        <v>4.531000170949393</v>
      </c>
      <c r="W12" s="9">
        <v>99.084841400000002</v>
      </c>
      <c r="X12" s="13">
        <f t="shared" si="7"/>
        <v>4.7499999761387652</v>
      </c>
    </row>
    <row r="13" spans="1:24" x14ac:dyDescent="0.25">
      <c r="A13" s="6">
        <v>45677</v>
      </c>
      <c r="B13" s="16" t="s">
        <v>136</v>
      </c>
      <c r="C13" s="11">
        <v>3500</v>
      </c>
      <c r="D13" s="7" t="s">
        <v>12</v>
      </c>
      <c r="E13" s="6">
        <f t="shared" si="0"/>
        <v>45679</v>
      </c>
      <c r="F13" s="6">
        <f t="shared" si="1"/>
        <v>45833</v>
      </c>
      <c r="G13" s="9">
        <v>154</v>
      </c>
      <c r="H13" s="9" t="s">
        <v>14</v>
      </c>
      <c r="I13" s="9" t="s">
        <v>17</v>
      </c>
      <c r="J13" s="9" t="s">
        <v>31</v>
      </c>
      <c r="K13" s="9">
        <v>60</v>
      </c>
      <c r="L13" s="11">
        <v>3500</v>
      </c>
      <c r="M13" s="11">
        <v>4990</v>
      </c>
      <c r="N13" s="12">
        <f t="shared" si="2"/>
        <v>1.4257142857142857</v>
      </c>
      <c r="O13" s="9">
        <v>98.065670999999995</v>
      </c>
      <c r="P13" s="13">
        <f t="shared" si="3"/>
        <v>4.6109999613912445</v>
      </c>
      <c r="Q13" s="9">
        <v>98.041405100000006</v>
      </c>
      <c r="R13" s="13">
        <f t="shared" si="4"/>
        <v>4.6699999125854212</v>
      </c>
      <c r="S13" s="9">
        <v>98.080894700000002</v>
      </c>
      <c r="T13" s="13">
        <f t="shared" si="5"/>
        <v>4.5740000593797374</v>
      </c>
      <c r="U13" s="9">
        <f t="shared" si="6"/>
        <v>98.080894700000002</v>
      </c>
      <c r="V13" s="13">
        <f t="shared" si="6"/>
        <v>4.5740000593797374</v>
      </c>
      <c r="W13" s="9">
        <v>97.987980100000001</v>
      </c>
      <c r="X13" s="13">
        <f t="shared" si="7"/>
        <v>4.8000001000705783</v>
      </c>
    </row>
    <row r="14" spans="1:24" x14ac:dyDescent="0.25">
      <c r="A14" s="6">
        <v>45677</v>
      </c>
      <c r="B14" s="16" t="s">
        <v>144</v>
      </c>
      <c r="C14" s="11">
        <v>8000</v>
      </c>
      <c r="D14" s="7" t="s">
        <v>12</v>
      </c>
      <c r="E14" s="6">
        <f t="shared" si="0"/>
        <v>45679</v>
      </c>
      <c r="F14" s="6">
        <f t="shared" si="1"/>
        <v>45945</v>
      </c>
      <c r="G14" s="9">
        <v>266</v>
      </c>
      <c r="H14" s="9" t="s">
        <v>14</v>
      </c>
      <c r="I14" s="9" t="s">
        <v>17</v>
      </c>
      <c r="J14" s="9" t="s">
        <v>31</v>
      </c>
      <c r="K14" s="9">
        <v>60</v>
      </c>
      <c r="L14" s="11">
        <v>8000</v>
      </c>
      <c r="M14" s="11">
        <v>10844</v>
      </c>
      <c r="N14" s="12">
        <f t="shared" si="2"/>
        <v>1.3554999999999999</v>
      </c>
      <c r="O14" s="9">
        <v>96.656890500000003</v>
      </c>
      <c r="P14" s="13">
        <f t="shared" si="3"/>
        <v>4.6810000552876847</v>
      </c>
      <c r="Q14" s="9">
        <v>96.621697499999996</v>
      </c>
      <c r="R14" s="13">
        <f t="shared" si="4"/>
        <v>4.7319999959683141</v>
      </c>
      <c r="S14" s="9">
        <v>96.7819985</v>
      </c>
      <c r="T14" s="13">
        <f t="shared" si="5"/>
        <v>4.5000000697443747</v>
      </c>
      <c r="U14" s="31">
        <f t="shared" si="6"/>
        <v>96.7819985</v>
      </c>
      <c r="V14" s="13">
        <f t="shared" si="6"/>
        <v>4.5000000697443747</v>
      </c>
      <c r="W14" s="9">
        <v>96.533482599999999</v>
      </c>
      <c r="X14" s="13">
        <f t="shared" si="7"/>
        <v>4.8600000558466103</v>
      </c>
    </row>
    <row r="15" spans="1:24" x14ac:dyDescent="0.25">
      <c r="A15" s="6">
        <v>45691</v>
      </c>
      <c r="B15" s="16" t="s">
        <v>129</v>
      </c>
      <c r="C15" s="11">
        <v>4000</v>
      </c>
      <c r="D15" s="7" t="s">
        <v>12</v>
      </c>
      <c r="E15" s="6">
        <f t="shared" si="0"/>
        <v>45693</v>
      </c>
      <c r="F15" s="6">
        <f t="shared" si="1"/>
        <v>45721</v>
      </c>
      <c r="G15" s="9">
        <v>28</v>
      </c>
      <c r="H15" s="9" t="s">
        <v>14</v>
      </c>
      <c r="I15" s="9" t="s">
        <v>17</v>
      </c>
      <c r="J15" s="9" t="s">
        <v>31</v>
      </c>
      <c r="K15" s="9">
        <v>60</v>
      </c>
      <c r="L15" s="11">
        <v>4000</v>
      </c>
      <c r="M15" s="11">
        <v>5020</v>
      </c>
      <c r="N15" s="12">
        <f t="shared" si="2"/>
        <v>1.2549999999999999</v>
      </c>
      <c r="O15" s="9">
        <v>99.646355099999994</v>
      </c>
      <c r="P15" s="13">
        <f t="shared" si="3"/>
        <v>4.5629998161368563</v>
      </c>
      <c r="Q15" s="9">
        <v>99.643883799999998</v>
      </c>
      <c r="R15" s="13">
        <f t="shared" si="4"/>
        <v>4.5950003979500531</v>
      </c>
      <c r="S15" s="9">
        <v>99.651220699999996</v>
      </c>
      <c r="T15" s="13">
        <f t="shared" si="5"/>
        <v>4.5000003554540866</v>
      </c>
      <c r="U15" s="9">
        <f t="shared" si="6"/>
        <v>99.651220699999996</v>
      </c>
      <c r="V15" s="13">
        <f t="shared" si="6"/>
        <v>4.5000003554540866</v>
      </c>
      <c r="W15" s="9">
        <v>99.635775899999999</v>
      </c>
      <c r="X15" s="13">
        <f t="shared" si="7"/>
        <v>4.6999998177505047</v>
      </c>
    </row>
    <row r="16" spans="1:24" x14ac:dyDescent="0.25">
      <c r="A16" s="6">
        <v>45691</v>
      </c>
      <c r="B16" s="16" t="s">
        <v>147</v>
      </c>
      <c r="C16" s="11">
        <v>3000</v>
      </c>
      <c r="D16" s="7" t="s">
        <v>12</v>
      </c>
      <c r="E16" s="6">
        <f t="shared" si="0"/>
        <v>45693</v>
      </c>
      <c r="F16" s="6">
        <f t="shared" si="1"/>
        <v>45749</v>
      </c>
      <c r="G16" s="9">
        <v>56</v>
      </c>
      <c r="H16" s="9" t="s">
        <v>14</v>
      </c>
      <c r="I16" s="9" t="s">
        <v>17</v>
      </c>
      <c r="J16" s="9" t="s">
        <v>31</v>
      </c>
      <c r="K16" s="9">
        <v>60</v>
      </c>
      <c r="L16" s="11">
        <v>3000</v>
      </c>
      <c r="M16" s="11">
        <v>3870</v>
      </c>
      <c r="N16" s="12">
        <f t="shared" si="2"/>
        <v>1.29</v>
      </c>
      <c r="O16" s="9">
        <v>99.293515600000006</v>
      </c>
      <c r="P16" s="13">
        <f t="shared" si="3"/>
        <v>4.5740000252054598</v>
      </c>
      <c r="Q16" s="9">
        <v>99.291061799999994</v>
      </c>
      <c r="R16" s="13">
        <f t="shared" si="4"/>
        <v>4.5900001213834276</v>
      </c>
      <c r="S16" s="9">
        <v>99.299343800000003</v>
      </c>
      <c r="T16" s="13">
        <f t="shared" si="5"/>
        <v>4.5360001951708888</v>
      </c>
      <c r="U16" s="31">
        <f t="shared" si="6"/>
        <v>99.299343800000003</v>
      </c>
      <c r="V16" s="13">
        <f t="shared" si="6"/>
        <v>4.5360001951708888</v>
      </c>
      <c r="W16" s="9">
        <v>99.274195300000002</v>
      </c>
      <c r="X16" s="13">
        <f t="shared" si="7"/>
        <v>4.7000001793445332</v>
      </c>
    </row>
    <row r="17" spans="1:24" x14ac:dyDescent="0.25">
      <c r="A17" s="6">
        <v>45691</v>
      </c>
      <c r="B17" s="16" t="s">
        <v>143</v>
      </c>
      <c r="C17" s="11">
        <v>6500</v>
      </c>
      <c r="D17" s="7" t="s">
        <v>12</v>
      </c>
      <c r="E17" s="6">
        <f t="shared" si="0"/>
        <v>45693</v>
      </c>
      <c r="F17" s="6">
        <f t="shared" si="1"/>
        <v>45777</v>
      </c>
      <c r="G17" s="9">
        <v>84</v>
      </c>
      <c r="H17" s="9" t="s">
        <v>14</v>
      </c>
      <c r="I17" s="9" t="s">
        <v>17</v>
      </c>
      <c r="J17" s="9" t="s">
        <v>31</v>
      </c>
      <c r="K17" s="9">
        <v>60</v>
      </c>
      <c r="L17" s="11">
        <v>5275</v>
      </c>
      <c r="M17" s="11">
        <v>5275</v>
      </c>
      <c r="N17" s="12">
        <f t="shared" si="2"/>
        <v>1</v>
      </c>
      <c r="O17" s="9">
        <v>98.932126600000004</v>
      </c>
      <c r="P17" s="13">
        <f t="shared" si="3"/>
        <v>4.6260001103769559</v>
      </c>
      <c r="Q17" s="9">
        <v>98.915229600000004</v>
      </c>
      <c r="R17" s="13">
        <f t="shared" si="4"/>
        <v>4.7000002110898249</v>
      </c>
      <c r="S17" s="9">
        <v>98.939663600000003</v>
      </c>
      <c r="T17" s="13">
        <f t="shared" si="5"/>
        <v>4.5930001091522259</v>
      </c>
      <c r="U17" s="9">
        <f t="shared" si="6"/>
        <v>98.939663600000003</v>
      </c>
      <c r="V17" s="13">
        <f t="shared" si="6"/>
        <v>4.5930001091522259</v>
      </c>
      <c r="W17" s="9">
        <v>98.915229600000004</v>
      </c>
      <c r="X17" s="13">
        <f t="shared" si="7"/>
        <v>4.7000002110898249</v>
      </c>
    </row>
    <row r="18" spans="1:24" x14ac:dyDescent="0.25">
      <c r="A18" s="6">
        <v>45691</v>
      </c>
      <c r="B18" s="16" t="s">
        <v>144</v>
      </c>
      <c r="C18" s="11">
        <v>7000</v>
      </c>
      <c r="D18" s="7" t="s">
        <v>12</v>
      </c>
      <c r="E18" s="6">
        <f t="shared" si="0"/>
        <v>45693</v>
      </c>
      <c r="F18" s="6">
        <f t="shared" si="1"/>
        <v>45945</v>
      </c>
      <c r="G18" s="9">
        <v>252</v>
      </c>
      <c r="H18" s="9" t="s">
        <v>14</v>
      </c>
      <c r="I18" s="9" t="s">
        <v>17</v>
      </c>
      <c r="J18" s="9" t="s">
        <v>31</v>
      </c>
      <c r="K18" s="9">
        <v>60</v>
      </c>
      <c r="L18" s="11">
        <v>7000</v>
      </c>
      <c r="M18" s="11">
        <v>9800</v>
      </c>
      <c r="N18" s="12">
        <f t="shared" si="2"/>
        <v>1.4</v>
      </c>
      <c r="O18" s="9">
        <v>96.829229999999995</v>
      </c>
      <c r="P18" s="13">
        <f t="shared" si="3"/>
        <v>4.6780000507816029</v>
      </c>
      <c r="Q18" s="9">
        <v>96.814137200000005</v>
      </c>
      <c r="R18" s="13">
        <f t="shared" si="4"/>
        <v>4.7009999810529361</v>
      </c>
      <c r="S18" s="9">
        <v>96.873879900000006</v>
      </c>
      <c r="T18" s="13">
        <f t="shared" si="5"/>
        <v>4.609999993551253</v>
      </c>
      <c r="U18" s="31">
        <f t="shared" si="6"/>
        <v>96.873879900000006</v>
      </c>
      <c r="V18" s="13">
        <f t="shared" si="6"/>
        <v>4.609999993551253</v>
      </c>
      <c r="W18" s="9">
        <v>96.716475700000004</v>
      </c>
      <c r="X18" s="13">
        <f t="shared" si="7"/>
        <v>4.8499999261242674</v>
      </c>
    </row>
    <row r="19" spans="1:24" x14ac:dyDescent="0.25">
      <c r="A19" s="6">
        <v>45705</v>
      </c>
      <c r="B19" s="16" t="s">
        <v>149</v>
      </c>
      <c r="C19" s="11">
        <v>3200</v>
      </c>
      <c r="D19" s="7" t="s">
        <v>13</v>
      </c>
      <c r="E19" s="6">
        <f t="shared" si="0"/>
        <v>45707</v>
      </c>
      <c r="F19" s="6">
        <f t="shared" si="1"/>
        <v>45735</v>
      </c>
      <c r="G19" s="9">
        <v>28</v>
      </c>
      <c r="H19" s="9" t="s">
        <v>14</v>
      </c>
      <c r="I19" s="9" t="s">
        <v>17</v>
      </c>
      <c r="J19" s="9" t="s">
        <v>31</v>
      </c>
      <c r="K19" s="9">
        <v>60</v>
      </c>
      <c r="L19" s="11">
        <v>3200</v>
      </c>
      <c r="M19" s="11">
        <v>7005</v>
      </c>
      <c r="N19" s="12">
        <f t="shared" si="2"/>
        <v>2.1890624999999999</v>
      </c>
      <c r="O19" s="9">
        <v>99.647359100000003</v>
      </c>
      <c r="P19" s="13">
        <f t="shared" si="3"/>
        <v>4.5499995880687552</v>
      </c>
      <c r="Q19" s="9">
        <v>99.6458145</v>
      </c>
      <c r="R19" s="13">
        <f t="shared" si="4"/>
        <v>4.5699998482410615</v>
      </c>
      <c r="S19" s="9">
        <v>99.651220699999996</v>
      </c>
      <c r="T19" s="13">
        <f t="shared" si="5"/>
        <v>4.5000003554540866</v>
      </c>
      <c r="U19" s="31">
        <f t="shared" si="6"/>
        <v>99.651220699999996</v>
      </c>
      <c r="V19" s="13">
        <f t="shared" si="6"/>
        <v>4.5000003554540866</v>
      </c>
      <c r="W19" s="9">
        <v>99.631915399999997</v>
      </c>
      <c r="X19" s="13">
        <f t="shared" si="7"/>
        <v>4.7500003053382285</v>
      </c>
    </row>
    <row r="20" spans="1:24" x14ac:dyDescent="0.25">
      <c r="A20" s="6">
        <v>45705</v>
      </c>
      <c r="B20" s="16" t="s">
        <v>147</v>
      </c>
      <c r="C20" s="11">
        <v>2000</v>
      </c>
      <c r="D20" s="7" t="s">
        <v>12</v>
      </c>
      <c r="E20" s="6">
        <f t="shared" si="0"/>
        <v>45707</v>
      </c>
      <c r="F20" s="6">
        <f t="shared" si="1"/>
        <v>45749</v>
      </c>
      <c r="G20" s="9">
        <v>42</v>
      </c>
      <c r="H20" s="9" t="s">
        <v>14</v>
      </c>
      <c r="I20" s="9" t="s">
        <v>17</v>
      </c>
      <c r="J20" s="9" t="s">
        <v>31</v>
      </c>
      <c r="K20" s="9">
        <v>60</v>
      </c>
      <c r="L20" s="11">
        <v>1755</v>
      </c>
      <c r="M20" s="11">
        <v>1755</v>
      </c>
      <c r="N20" s="12">
        <f t="shared" si="2"/>
        <v>1</v>
      </c>
      <c r="O20" s="9">
        <v>99.466428899999997</v>
      </c>
      <c r="P20" s="13">
        <f t="shared" si="3"/>
        <v>4.5980001715217904</v>
      </c>
      <c r="Q20" s="9">
        <v>99.458118999999996</v>
      </c>
      <c r="R20" s="13">
        <f t="shared" si="4"/>
        <v>4.6700001291139612</v>
      </c>
      <c r="S20" s="9">
        <v>99.472085100000001</v>
      </c>
      <c r="T20" s="13">
        <f t="shared" si="5"/>
        <v>4.5489997043832435</v>
      </c>
      <c r="U20" s="31">
        <f t="shared" si="6"/>
        <v>99.472085100000001</v>
      </c>
      <c r="V20" s="13">
        <f t="shared" si="6"/>
        <v>4.5489997043832435</v>
      </c>
      <c r="W20" s="9">
        <v>99.458118999999996</v>
      </c>
      <c r="X20" s="13">
        <f t="shared" si="7"/>
        <v>4.6700001291139612</v>
      </c>
    </row>
    <row r="21" spans="1:24" x14ac:dyDescent="0.25">
      <c r="A21" s="6">
        <v>45705</v>
      </c>
      <c r="B21" s="16" t="s">
        <v>143</v>
      </c>
      <c r="C21" s="11">
        <v>3000</v>
      </c>
      <c r="D21" s="7" t="s">
        <v>12</v>
      </c>
      <c r="E21" s="6">
        <f t="shared" si="0"/>
        <v>45707</v>
      </c>
      <c r="F21" s="6">
        <f t="shared" si="1"/>
        <v>45777</v>
      </c>
      <c r="G21" s="9">
        <v>70</v>
      </c>
      <c r="H21" s="9" t="s">
        <v>14</v>
      </c>
      <c r="I21" s="9" t="s">
        <v>17</v>
      </c>
      <c r="J21" s="9" t="s">
        <v>31</v>
      </c>
      <c r="K21" s="9">
        <v>60</v>
      </c>
      <c r="L21" s="11">
        <v>3000</v>
      </c>
      <c r="M21" s="11">
        <v>3230</v>
      </c>
      <c r="N21" s="12">
        <f t="shared" si="2"/>
        <v>1.0766666666666667</v>
      </c>
      <c r="O21" s="9">
        <v>99.102407499999998</v>
      </c>
      <c r="P21" s="13">
        <f t="shared" si="3"/>
        <v>4.657999857369771</v>
      </c>
      <c r="Q21" s="9">
        <v>99.096296800000005</v>
      </c>
      <c r="R21" s="13">
        <f t="shared" si="4"/>
        <v>4.6900001384742289</v>
      </c>
      <c r="S21" s="9">
        <v>99.108518900000007</v>
      </c>
      <c r="T21" s="13">
        <f t="shared" si="5"/>
        <v>4.6259998572707017</v>
      </c>
      <c r="U21" s="31">
        <f t="shared" si="6"/>
        <v>99.108518900000007</v>
      </c>
      <c r="V21" s="13">
        <f t="shared" si="6"/>
        <v>4.6259998572707017</v>
      </c>
      <c r="W21" s="9">
        <v>99.0905688</v>
      </c>
      <c r="X21" s="13">
        <f t="shared" si="7"/>
        <v>4.7199998945380397</v>
      </c>
    </row>
    <row r="22" spans="1:24" x14ac:dyDescent="0.25">
      <c r="A22" s="6">
        <v>45705</v>
      </c>
      <c r="B22" s="16" t="s">
        <v>144</v>
      </c>
      <c r="C22" s="11">
        <v>7000</v>
      </c>
      <c r="D22" s="7" t="s">
        <v>12</v>
      </c>
      <c r="E22" s="6">
        <f t="shared" si="0"/>
        <v>45707</v>
      </c>
      <c r="F22" s="6">
        <f t="shared" si="1"/>
        <v>45945</v>
      </c>
      <c r="G22" s="9">
        <v>238</v>
      </c>
      <c r="H22" s="9" t="s">
        <v>14</v>
      </c>
      <c r="I22" s="9" t="s">
        <v>17</v>
      </c>
      <c r="J22" s="9" t="s">
        <v>31</v>
      </c>
      <c r="K22" s="9">
        <v>60</v>
      </c>
      <c r="L22" s="11">
        <v>2500</v>
      </c>
      <c r="M22" s="11">
        <v>7450</v>
      </c>
      <c r="N22" s="12">
        <f t="shared" si="2"/>
        <v>2.98</v>
      </c>
      <c r="O22" s="9">
        <v>96.995123399999997</v>
      </c>
      <c r="P22" s="13">
        <f t="shared" si="3"/>
        <v>4.6860000136855575</v>
      </c>
      <c r="Q22" s="9">
        <v>96.973980800000007</v>
      </c>
      <c r="R22" s="13">
        <f t="shared" si="4"/>
        <v>4.7200000055681466</v>
      </c>
      <c r="S22" s="9">
        <v>97.017519699999994</v>
      </c>
      <c r="T22" s="13">
        <f t="shared" si="5"/>
        <v>4.6500000757036535</v>
      </c>
      <c r="U22" s="31">
        <f t="shared" si="6"/>
        <v>97.017519699999994</v>
      </c>
      <c r="V22" s="13">
        <f t="shared" si="6"/>
        <v>4.6500000757036535</v>
      </c>
      <c r="W22" s="9">
        <v>96.868405899999999</v>
      </c>
      <c r="X22" s="13">
        <f t="shared" si="7"/>
        <v>4.8899999759468376</v>
      </c>
    </row>
    <row r="23" spans="1:24" x14ac:dyDescent="0.25">
      <c r="A23" s="6">
        <v>45719</v>
      </c>
      <c r="B23" s="16" t="s">
        <v>147</v>
      </c>
      <c r="C23" s="11">
        <v>2500</v>
      </c>
      <c r="D23" s="7" t="s">
        <v>12</v>
      </c>
      <c r="E23" s="6">
        <f t="shared" si="0"/>
        <v>45721</v>
      </c>
      <c r="F23" s="6">
        <f t="shared" si="1"/>
        <v>45749</v>
      </c>
      <c r="G23" s="9">
        <v>28</v>
      </c>
      <c r="H23" s="9" t="s">
        <v>14</v>
      </c>
      <c r="I23" s="9" t="s">
        <v>17</v>
      </c>
      <c r="J23" s="9" t="s">
        <v>31</v>
      </c>
      <c r="K23" s="9">
        <v>60</v>
      </c>
      <c r="L23" s="11">
        <v>1915</v>
      </c>
      <c r="M23" s="11">
        <v>1915</v>
      </c>
      <c r="N23" s="12">
        <f t="shared" si="2"/>
        <v>1</v>
      </c>
      <c r="O23" s="9">
        <v>99.647899699999996</v>
      </c>
      <c r="P23" s="13">
        <f t="shared" si="3"/>
        <v>4.5429997729725393</v>
      </c>
      <c r="Q23" s="9">
        <v>99.639636600000003</v>
      </c>
      <c r="R23" s="13">
        <f t="shared" si="4"/>
        <v>4.6500006146004722</v>
      </c>
      <c r="S23" s="9">
        <v>99.653615099999996</v>
      </c>
      <c r="T23" s="13">
        <f t="shared" si="5"/>
        <v>4.4690000843302995</v>
      </c>
      <c r="U23" s="31">
        <f t="shared" si="6"/>
        <v>99.653615099999996</v>
      </c>
      <c r="V23" s="13">
        <f t="shared" si="6"/>
        <v>4.4690000843302995</v>
      </c>
      <c r="W23" s="9">
        <v>99.639636600000003</v>
      </c>
      <c r="X23" s="13">
        <f t="shared" si="7"/>
        <v>4.6500006146004722</v>
      </c>
    </row>
    <row r="24" spans="1:24" x14ac:dyDescent="0.25">
      <c r="A24" s="6">
        <v>45719</v>
      </c>
      <c r="B24" s="16" t="s">
        <v>150</v>
      </c>
      <c r="C24" s="11">
        <v>3500</v>
      </c>
      <c r="D24" s="7" t="s">
        <v>13</v>
      </c>
      <c r="E24" s="6">
        <f t="shared" si="0"/>
        <v>45721</v>
      </c>
      <c r="F24" s="6">
        <f t="shared" si="1"/>
        <v>45805</v>
      </c>
      <c r="G24" s="9">
        <v>84</v>
      </c>
      <c r="H24" s="9" t="s">
        <v>14</v>
      </c>
      <c r="I24" s="9" t="s">
        <v>17</v>
      </c>
      <c r="J24" s="9" t="s">
        <v>31</v>
      </c>
      <c r="K24" s="9">
        <v>60</v>
      </c>
      <c r="L24" s="11">
        <v>3500</v>
      </c>
      <c r="M24" s="11">
        <v>4290</v>
      </c>
      <c r="N24" s="12">
        <f t="shared" si="2"/>
        <v>1.2257142857142858</v>
      </c>
      <c r="O24" s="9">
        <v>98.935095599999997</v>
      </c>
      <c r="P24" s="13">
        <f t="shared" si="3"/>
        <v>4.6130000404022597</v>
      </c>
      <c r="Q24" s="9">
        <v>98.926645899999997</v>
      </c>
      <c r="R24" s="13">
        <f t="shared" si="4"/>
        <v>4.6499999652773161</v>
      </c>
      <c r="S24" s="9">
        <v>98.947201800000002</v>
      </c>
      <c r="T24" s="13">
        <f t="shared" si="5"/>
        <v>4.5599998823961458</v>
      </c>
      <c r="U24" s="31">
        <f t="shared" ref="U24:V39" si="8">S24</f>
        <v>98.947201800000002</v>
      </c>
      <c r="V24" s="13">
        <f t="shared" si="8"/>
        <v>4.5599998823961458</v>
      </c>
      <c r="W24" s="9">
        <v>98.903816000000006</v>
      </c>
      <c r="X24" s="13">
        <f t="shared" si="7"/>
        <v>4.7500001704397352</v>
      </c>
    </row>
    <row r="25" spans="1:24" x14ac:dyDescent="0.25">
      <c r="A25" s="6">
        <v>45719</v>
      </c>
      <c r="B25" s="16" t="s">
        <v>151</v>
      </c>
      <c r="C25" s="11">
        <v>4500</v>
      </c>
      <c r="D25" s="7" t="s">
        <v>13</v>
      </c>
      <c r="E25" s="6">
        <f t="shared" si="0"/>
        <v>45721</v>
      </c>
      <c r="F25" s="6">
        <f t="shared" si="1"/>
        <v>45889</v>
      </c>
      <c r="G25" s="9">
        <v>168</v>
      </c>
      <c r="H25" s="9" t="s">
        <v>14</v>
      </c>
      <c r="I25" s="9" t="s">
        <v>17</v>
      </c>
      <c r="J25" s="9" t="s">
        <v>31</v>
      </c>
      <c r="K25" s="9">
        <v>60</v>
      </c>
      <c r="L25" s="11">
        <v>4500</v>
      </c>
      <c r="M25" s="11">
        <v>7005</v>
      </c>
      <c r="N25" s="12">
        <f t="shared" si="2"/>
        <v>1.5566666666666666</v>
      </c>
      <c r="O25" s="9">
        <v>97.890843899999993</v>
      </c>
      <c r="P25" s="13">
        <f t="shared" si="3"/>
        <v>4.6169999503760843</v>
      </c>
      <c r="Q25" s="9">
        <v>97.876088899999999</v>
      </c>
      <c r="R25" s="13">
        <f t="shared" si="4"/>
        <v>4.6499999362240283</v>
      </c>
      <c r="S25" s="9">
        <v>97.916340300000002</v>
      </c>
      <c r="T25" s="13">
        <f t="shared" si="5"/>
        <v>4.5599999527643371</v>
      </c>
      <c r="U25" s="31">
        <f t="shared" si="8"/>
        <v>97.916340300000002</v>
      </c>
      <c r="V25" s="13">
        <f t="shared" si="8"/>
        <v>4.5599999527643371</v>
      </c>
      <c r="W25" s="9">
        <v>97.840337599999998</v>
      </c>
      <c r="X25" s="13">
        <f t="shared" si="7"/>
        <v>4.7300000322157567</v>
      </c>
    </row>
    <row r="26" spans="1:24" x14ac:dyDescent="0.25">
      <c r="A26" s="6">
        <v>45719</v>
      </c>
      <c r="B26" s="16" t="s">
        <v>152</v>
      </c>
      <c r="C26" s="11">
        <v>17000</v>
      </c>
      <c r="D26" s="7" t="s">
        <v>13</v>
      </c>
      <c r="E26" s="6">
        <f t="shared" si="0"/>
        <v>45721</v>
      </c>
      <c r="F26" s="6">
        <f t="shared" si="1"/>
        <v>46057</v>
      </c>
      <c r="G26" s="9">
        <v>336</v>
      </c>
      <c r="H26" s="9" t="s">
        <v>14</v>
      </c>
      <c r="I26" s="9" t="s">
        <v>17</v>
      </c>
      <c r="J26" s="9" t="s">
        <v>31</v>
      </c>
      <c r="K26" s="9">
        <v>60</v>
      </c>
      <c r="L26" s="11">
        <v>17000</v>
      </c>
      <c r="M26" s="11">
        <v>24545</v>
      </c>
      <c r="N26" s="12">
        <f t="shared" si="2"/>
        <v>1.4438235294117647</v>
      </c>
      <c r="O26" s="9">
        <v>95.930622999999997</v>
      </c>
      <c r="P26" s="13">
        <f t="shared" si="3"/>
        <v>4.5449999691071428</v>
      </c>
      <c r="Q26" s="9">
        <v>95.866247400000006</v>
      </c>
      <c r="R26" s="13">
        <f t="shared" si="4"/>
        <v>4.6200000135367096</v>
      </c>
      <c r="S26" s="9">
        <v>96.072553999999997</v>
      </c>
      <c r="T26" s="13">
        <f t="shared" si="5"/>
        <v>4.3799999916134844</v>
      </c>
      <c r="U26" s="31">
        <f t="shared" si="8"/>
        <v>96.072553999999997</v>
      </c>
      <c r="V26" s="13">
        <f t="shared" si="8"/>
        <v>4.3799999916134844</v>
      </c>
      <c r="W26" s="9">
        <v>95.669366699999998</v>
      </c>
      <c r="X26" s="13">
        <f t="shared" si="7"/>
        <v>4.8499999634679325</v>
      </c>
    </row>
    <row r="27" spans="1:24" x14ac:dyDescent="0.25">
      <c r="A27" s="6">
        <v>45733</v>
      </c>
      <c r="B27" s="16" t="s">
        <v>153</v>
      </c>
      <c r="C27" s="11">
        <v>4000</v>
      </c>
      <c r="D27" s="7" t="s">
        <v>13</v>
      </c>
      <c r="E27" s="6">
        <f t="shared" si="0"/>
        <v>45735</v>
      </c>
      <c r="F27" s="6">
        <f t="shared" si="1"/>
        <v>45763</v>
      </c>
      <c r="G27" s="9">
        <v>28</v>
      </c>
      <c r="H27" s="9" t="s">
        <v>14</v>
      </c>
      <c r="I27" s="9" t="s">
        <v>17</v>
      </c>
      <c r="J27" s="9" t="s">
        <v>31</v>
      </c>
      <c r="K27" s="9">
        <v>60</v>
      </c>
      <c r="L27" s="11">
        <v>4000</v>
      </c>
      <c r="M27" s="11">
        <v>4480</v>
      </c>
      <c r="N27" s="12">
        <f t="shared" si="2"/>
        <v>1.1200000000000001</v>
      </c>
      <c r="O27" s="9">
        <v>99.644038300000005</v>
      </c>
      <c r="P27" s="13">
        <f t="shared" si="3"/>
        <v>4.5929997485573191</v>
      </c>
      <c r="Q27" s="9">
        <v>99.638864499999997</v>
      </c>
      <c r="R27" s="13">
        <f t="shared" si="4"/>
        <v>4.6599996272395847</v>
      </c>
      <c r="S27" s="9">
        <v>99.651220699999996</v>
      </c>
      <c r="T27" s="13">
        <f t="shared" si="5"/>
        <v>4.5000003554540866</v>
      </c>
      <c r="U27" s="31">
        <f t="shared" si="8"/>
        <v>99.651220699999996</v>
      </c>
      <c r="V27" s="13">
        <f t="shared" si="8"/>
        <v>4.5000003554540866</v>
      </c>
      <c r="W27" s="9">
        <v>99.631915399999997</v>
      </c>
      <c r="X27" s="13">
        <f t="shared" si="7"/>
        <v>4.7500003053382285</v>
      </c>
    </row>
    <row r="28" spans="1:24" x14ac:dyDescent="0.25">
      <c r="A28" s="6">
        <v>45733</v>
      </c>
      <c r="B28" s="16" t="s">
        <v>150</v>
      </c>
      <c r="C28" s="11">
        <v>1500</v>
      </c>
      <c r="D28" s="7" t="s">
        <v>12</v>
      </c>
      <c r="E28" s="6">
        <f t="shared" si="0"/>
        <v>45735</v>
      </c>
      <c r="F28" s="6">
        <f t="shared" si="1"/>
        <v>45805</v>
      </c>
      <c r="G28" s="9">
        <v>70</v>
      </c>
      <c r="H28" s="9" t="s">
        <v>14</v>
      </c>
      <c r="I28" s="9" t="s">
        <v>17</v>
      </c>
      <c r="J28" s="9" t="s">
        <v>31</v>
      </c>
      <c r="K28" s="9">
        <v>60</v>
      </c>
      <c r="L28" s="11">
        <v>1500</v>
      </c>
      <c r="M28" s="11">
        <v>2810</v>
      </c>
      <c r="N28" s="12">
        <f t="shared" si="2"/>
        <v>1.8733333333333333</v>
      </c>
      <c r="O28" s="9">
        <v>99.118833600000002</v>
      </c>
      <c r="P28" s="13">
        <f t="shared" si="3"/>
        <v>4.5719998406899158</v>
      </c>
      <c r="Q28" s="9">
        <v>99.113484900000003</v>
      </c>
      <c r="R28" s="13">
        <f t="shared" si="4"/>
        <v>4.6000002107540645</v>
      </c>
      <c r="S28" s="9">
        <v>99.123036499999998</v>
      </c>
      <c r="T28" s="13">
        <f t="shared" si="5"/>
        <v>4.5499998378278201</v>
      </c>
      <c r="U28" s="31">
        <f t="shared" si="8"/>
        <v>99.123036499999998</v>
      </c>
      <c r="V28" s="13">
        <f t="shared" si="8"/>
        <v>4.5499998378278201</v>
      </c>
      <c r="W28" s="9">
        <v>99.082932400000004</v>
      </c>
      <c r="X28" s="13">
        <f t="shared" si="7"/>
        <v>4.7600000755961025</v>
      </c>
    </row>
    <row r="29" spans="1:24" x14ac:dyDescent="0.25">
      <c r="A29" s="6">
        <v>45733</v>
      </c>
      <c r="B29" s="16" t="s">
        <v>151</v>
      </c>
      <c r="C29" s="11">
        <v>3800</v>
      </c>
      <c r="D29" s="7" t="s">
        <v>12</v>
      </c>
      <c r="E29" s="6">
        <f t="shared" si="0"/>
        <v>45735</v>
      </c>
      <c r="F29" s="6">
        <f t="shared" si="1"/>
        <v>45889</v>
      </c>
      <c r="G29" s="9">
        <v>154</v>
      </c>
      <c r="H29" s="9" t="s">
        <v>14</v>
      </c>
      <c r="I29" s="9" t="s">
        <v>17</v>
      </c>
      <c r="J29" s="9" t="s">
        <v>31</v>
      </c>
      <c r="K29" s="9">
        <v>60</v>
      </c>
      <c r="L29" s="11">
        <v>3735</v>
      </c>
      <c r="M29" s="11">
        <v>3735</v>
      </c>
      <c r="N29" s="12">
        <f t="shared" si="2"/>
        <v>1</v>
      </c>
      <c r="O29" s="9">
        <v>98.071430800000002</v>
      </c>
      <c r="P29" s="13">
        <f t="shared" si="3"/>
        <v>4.5969999087803464</v>
      </c>
      <c r="Q29" s="9">
        <v>98.029071099999996</v>
      </c>
      <c r="R29" s="13">
        <f t="shared" si="4"/>
        <v>4.6999999163924242</v>
      </c>
      <c r="S29" s="9">
        <v>98.111356400000005</v>
      </c>
      <c r="T29" s="13">
        <f t="shared" si="5"/>
        <v>4.4999999745054993</v>
      </c>
      <c r="U29" s="31">
        <f t="shared" si="8"/>
        <v>98.111356400000005</v>
      </c>
      <c r="V29" s="13">
        <f t="shared" si="8"/>
        <v>4.4999999745054993</v>
      </c>
      <c r="W29" s="9">
        <v>98.029071099999996</v>
      </c>
      <c r="X29" s="13">
        <f t="shared" si="7"/>
        <v>4.6999999163924242</v>
      </c>
    </row>
    <row r="30" spans="1:24" x14ac:dyDescent="0.25">
      <c r="A30" s="6">
        <v>45733</v>
      </c>
      <c r="B30" s="16" t="s">
        <v>152</v>
      </c>
      <c r="C30" s="11">
        <v>13500</v>
      </c>
      <c r="D30" s="7" t="s">
        <v>12</v>
      </c>
      <c r="E30" s="6">
        <f t="shared" si="0"/>
        <v>45735</v>
      </c>
      <c r="F30" s="6">
        <f t="shared" si="1"/>
        <v>46057</v>
      </c>
      <c r="G30" s="9">
        <v>322</v>
      </c>
      <c r="H30" s="9" t="s">
        <v>14</v>
      </c>
      <c r="I30" s="9" t="s">
        <v>17</v>
      </c>
      <c r="J30" s="9" t="s">
        <v>31</v>
      </c>
      <c r="K30" s="9">
        <v>60</v>
      </c>
      <c r="L30" s="11">
        <v>13500</v>
      </c>
      <c r="M30" s="11">
        <v>15614</v>
      </c>
      <c r="N30" s="12">
        <f t="shared" si="2"/>
        <v>1.1565925925925926</v>
      </c>
      <c r="O30" s="9">
        <v>96.093556699999993</v>
      </c>
      <c r="P30" s="13">
        <f t="shared" si="3"/>
        <v>4.5449999840061803</v>
      </c>
      <c r="Q30" s="9">
        <v>96.023404099999993</v>
      </c>
      <c r="R30" s="13">
        <f t="shared" si="4"/>
        <v>4.6300000052870862</v>
      </c>
      <c r="S30" s="9">
        <v>96.213465600000006</v>
      </c>
      <c r="T30" s="13">
        <f t="shared" si="5"/>
        <v>4.4000000109074149</v>
      </c>
      <c r="U30" s="31">
        <f t="shared" si="8"/>
        <v>96.213465600000006</v>
      </c>
      <c r="V30" s="13">
        <f t="shared" si="8"/>
        <v>4.4000000109074149</v>
      </c>
      <c r="W30" s="9">
        <v>95.965708300000003</v>
      </c>
      <c r="X30" s="13">
        <f t="shared" si="7"/>
        <v>4.6999999436515827</v>
      </c>
    </row>
    <row r="31" spans="1:24" x14ac:dyDescent="0.25">
      <c r="A31" s="6">
        <v>45761</v>
      </c>
      <c r="B31" s="16" t="s">
        <v>154</v>
      </c>
      <c r="C31" s="11">
        <v>6000</v>
      </c>
      <c r="D31" s="7" t="s">
        <v>13</v>
      </c>
      <c r="E31" s="6">
        <f t="shared" si="0"/>
        <v>45763</v>
      </c>
      <c r="F31" s="6">
        <f>E31+G31</f>
        <v>45791</v>
      </c>
      <c r="G31" s="9">
        <v>28</v>
      </c>
      <c r="H31" s="9" t="s">
        <v>14</v>
      </c>
      <c r="I31" s="9" t="s">
        <v>17</v>
      </c>
      <c r="J31" s="9" t="s">
        <v>31</v>
      </c>
      <c r="K31" s="9">
        <v>60</v>
      </c>
      <c r="L31" s="11">
        <v>6000</v>
      </c>
      <c r="M31" s="11">
        <v>7455</v>
      </c>
      <c r="N31" s="12">
        <f t="shared" si="2"/>
        <v>1.2424999999999999</v>
      </c>
      <c r="O31" s="9">
        <v>99.6462006</v>
      </c>
      <c r="P31" s="13">
        <f t="shared" si="3"/>
        <v>4.565000372499326</v>
      </c>
      <c r="Q31" s="9">
        <v>99.641953200000003</v>
      </c>
      <c r="R31" s="13">
        <f t="shared" si="4"/>
        <v>4.6200006215281766</v>
      </c>
      <c r="S31" s="9">
        <v>99.6526882</v>
      </c>
      <c r="T31" s="13">
        <f t="shared" si="5"/>
        <v>4.4810004719686303</v>
      </c>
      <c r="U31" s="31">
        <f t="shared" si="8"/>
        <v>99.6526882</v>
      </c>
      <c r="V31" s="13">
        <f t="shared" si="8"/>
        <v>4.4810004719686303</v>
      </c>
      <c r="W31" s="9">
        <v>99.635775899999999</v>
      </c>
      <c r="X31" s="13">
        <f t="shared" si="7"/>
        <v>4.6999998177505047</v>
      </c>
    </row>
    <row r="32" spans="1:24" x14ac:dyDescent="0.25">
      <c r="A32" s="6">
        <v>45761</v>
      </c>
      <c r="B32" s="16" t="s">
        <v>150</v>
      </c>
      <c r="C32" s="11">
        <v>2700</v>
      </c>
      <c r="D32" s="7" t="s">
        <v>12</v>
      </c>
      <c r="E32" s="6">
        <f t="shared" si="0"/>
        <v>45763</v>
      </c>
      <c r="F32" s="6">
        <f t="shared" si="1"/>
        <v>45805</v>
      </c>
      <c r="G32" s="9">
        <v>42</v>
      </c>
      <c r="H32" s="9" t="s">
        <v>14</v>
      </c>
      <c r="I32" s="9" t="s">
        <v>17</v>
      </c>
      <c r="J32" s="9" t="s">
        <v>31</v>
      </c>
      <c r="K32" s="9">
        <v>60</v>
      </c>
      <c r="L32" s="11">
        <v>2700</v>
      </c>
      <c r="M32" s="11">
        <v>4925</v>
      </c>
      <c r="N32" s="12">
        <f t="shared" si="2"/>
        <v>1.8240740740740742</v>
      </c>
      <c r="O32" s="9">
        <v>99.468160299999994</v>
      </c>
      <c r="P32" s="13">
        <f t="shared" si="3"/>
        <v>4.5830002145923405</v>
      </c>
      <c r="Q32" s="9">
        <v>99.4661981</v>
      </c>
      <c r="R32" s="13">
        <f t="shared" si="4"/>
        <v>4.5999997431719049</v>
      </c>
      <c r="S32" s="9">
        <v>99.477741899999998</v>
      </c>
      <c r="T32" s="13">
        <f t="shared" si="5"/>
        <v>4.4999996124761426</v>
      </c>
      <c r="U32" s="31">
        <f t="shared" si="8"/>
        <v>99.477741899999998</v>
      </c>
      <c r="V32" s="13">
        <f t="shared" si="8"/>
        <v>4.4999996124761426</v>
      </c>
      <c r="W32" s="9">
        <v>99.460427199999998</v>
      </c>
      <c r="X32" s="13">
        <f t="shared" si="7"/>
        <v>4.6499998486691911</v>
      </c>
    </row>
    <row r="33" spans="1:24" x14ac:dyDescent="0.25">
      <c r="A33" s="6">
        <v>45761</v>
      </c>
      <c r="B33" s="16" t="s">
        <v>151</v>
      </c>
      <c r="C33" s="11">
        <v>3500</v>
      </c>
      <c r="D33" s="7" t="s">
        <v>12</v>
      </c>
      <c r="E33" s="6">
        <f t="shared" si="0"/>
        <v>45763</v>
      </c>
      <c r="F33" s="6">
        <f t="shared" si="1"/>
        <v>45889</v>
      </c>
      <c r="G33" s="9">
        <v>126</v>
      </c>
      <c r="H33" s="9" t="s">
        <v>14</v>
      </c>
      <c r="I33" s="9" t="s">
        <v>17</v>
      </c>
      <c r="J33" s="9" t="s">
        <v>31</v>
      </c>
      <c r="K33" s="9">
        <v>60</v>
      </c>
      <c r="L33" s="11">
        <v>3500</v>
      </c>
      <c r="M33" s="11">
        <v>6940</v>
      </c>
      <c r="N33" s="12">
        <f t="shared" si="2"/>
        <v>1.9828571428571429</v>
      </c>
      <c r="O33" s="9">
        <v>98.443655000000007</v>
      </c>
      <c r="P33" s="13">
        <f t="shared" si="3"/>
        <v>4.517000105288635</v>
      </c>
      <c r="Q33" s="9">
        <v>98.419578400000006</v>
      </c>
      <c r="R33" s="13">
        <f t="shared" si="4"/>
        <v>4.5880000291834913</v>
      </c>
      <c r="S33" s="9">
        <v>98.469779599999995</v>
      </c>
      <c r="T33" s="13">
        <f t="shared" si="5"/>
        <v>4.4400000725850095</v>
      </c>
      <c r="U33" s="31">
        <f t="shared" si="8"/>
        <v>98.469779599999995</v>
      </c>
      <c r="V33" s="13">
        <f t="shared" si="8"/>
        <v>4.4400000725850095</v>
      </c>
      <c r="W33" s="9">
        <v>98.381622300000004</v>
      </c>
      <c r="X33" s="13">
        <f t="shared" si="7"/>
        <v>4.7000000382330294</v>
      </c>
    </row>
    <row r="34" spans="1:24" x14ac:dyDescent="0.25">
      <c r="A34" s="6">
        <v>45761</v>
      </c>
      <c r="B34" s="16" t="s">
        <v>152</v>
      </c>
      <c r="C34" s="11">
        <v>12000</v>
      </c>
      <c r="D34" s="7" t="s">
        <v>12</v>
      </c>
      <c r="E34" s="6">
        <f t="shared" si="0"/>
        <v>45763</v>
      </c>
      <c r="F34" s="6">
        <f t="shared" si="1"/>
        <v>46057</v>
      </c>
      <c r="G34" s="9">
        <v>294</v>
      </c>
      <c r="H34" s="9" t="s">
        <v>14</v>
      </c>
      <c r="I34" s="9" t="s">
        <v>17</v>
      </c>
      <c r="J34" s="9" t="s">
        <v>31</v>
      </c>
      <c r="K34" s="9">
        <v>60</v>
      </c>
      <c r="L34" s="11">
        <v>12000</v>
      </c>
      <c r="M34" s="11">
        <v>15600</v>
      </c>
      <c r="N34" s="12">
        <f t="shared" si="2"/>
        <v>1.3</v>
      </c>
      <c r="O34" s="9">
        <v>96.503159800000006</v>
      </c>
      <c r="P34" s="13">
        <f t="shared" si="3"/>
        <v>4.4369999404487226</v>
      </c>
      <c r="Q34" s="9">
        <v>96.440075399999998</v>
      </c>
      <c r="R34" s="13">
        <f t="shared" si="4"/>
        <v>4.5199999366018515</v>
      </c>
      <c r="S34" s="9">
        <v>96.584607300000002</v>
      </c>
      <c r="T34" s="13">
        <f t="shared" si="5"/>
        <v>4.3300000146131765</v>
      </c>
      <c r="U34" s="31">
        <f t="shared" si="8"/>
        <v>96.584607300000002</v>
      </c>
      <c r="V34" s="13">
        <f t="shared" si="8"/>
        <v>4.3300000146131765</v>
      </c>
      <c r="W34" s="9">
        <v>96.295975299999995</v>
      </c>
      <c r="X34" s="13">
        <f t="shared" si="7"/>
        <v>4.7100000128246258</v>
      </c>
    </row>
    <row r="35" spans="1:24" x14ac:dyDescent="0.25">
      <c r="A35" s="6">
        <v>45775</v>
      </c>
      <c r="B35" s="16" t="s">
        <v>150</v>
      </c>
      <c r="C35" s="11">
        <v>4500</v>
      </c>
      <c r="D35" s="7" t="s">
        <v>12</v>
      </c>
      <c r="E35" s="6">
        <f t="shared" si="0"/>
        <v>45777</v>
      </c>
      <c r="F35" s="6">
        <f t="shared" si="1"/>
        <v>45805</v>
      </c>
      <c r="G35" s="9">
        <v>28</v>
      </c>
      <c r="H35" s="9" t="s">
        <v>14</v>
      </c>
      <c r="I35" s="9" t="s">
        <v>17</v>
      </c>
      <c r="J35" s="9" t="s">
        <v>31</v>
      </c>
      <c r="K35" s="9">
        <v>60</v>
      </c>
      <c r="L35" s="11">
        <v>4500</v>
      </c>
      <c r="M35" s="11">
        <v>6980</v>
      </c>
      <c r="N35" s="12">
        <f t="shared" si="2"/>
        <v>1.5511111111111111</v>
      </c>
      <c r="O35" s="9">
        <v>99.647281800000002</v>
      </c>
      <c r="P35" s="13">
        <f t="shared" si="3"/>
        <v>4.5510004927342251</v>
      </c>
      <c r="Q35" s="9">
        <v>99.6458145</v>
      </c>
      <c r="R35" s="13">
        <f t="shared" si="4"/>
        <v>4.5699998482410615</v>
      </c>
      <c r="S35" s="9">
        <v>99.653383399999996</v>
      </c>
      <c r="T35" s="13">
        <f t="shared" si="5"/>
        <v>4.4719998366429765</v>
      </c>
      <c r="U35" s="31">
        <f t="shared" si="8"/>
        <v>99.653383399999996</v>
      </c>
      <c r="V35" s="13">
        <f t="shared" si="8"/>
        <v>4.4719998366429765</v>
      </c>
      <c r="W35" s="9">
        <v>99.639636600000003</v>
      </c>
      <c r="X35" s="13">
        <f t="shared" si="7"/>
        <v>4.6500006146004722</v>
      </c>
    </row>
    <row r="36" spans="1:24" x14ac:dyDescent="0.25">
      <c r="A36" s="6">
        <v>45775</v>
      </c>
      <c r="B36" s="16" t="s">
        <v>155</v>
      </c>
      <c r="C36" s="11">
        <v>6000</v>
      </c>
      <c r="D36" s="7" t="s">
        <v>13</v>
      </c>
      <c r="E36" s="6">
        <f t="shared" si="0"/>
        <v>45777</v>
      </c>
      <c r="F36" s="6">
        <f t="shared" si="1"/>
        <v>45861</v>
      </c>
      <c r="G36" s="9">
        <v>84</v>
      </c>
      <c r="H36" s="9" t="s">
        <v>14</v>
      </c>
      <c r="I36" s="9" t="s">
        <v>17</v>
      </c>
      <c r="J36" s="9" t="s">
        <v>31</v>
      </c>
      <c r="K36" s="9">
        <v>60</v>
      </c>
      <c r="L36" s="11">
        <v>6000</v>
      </c>
      <c r="M36" s="11">
        <v>7400</v>
      </c>
      <c r="N36" s="12">
        <f t="shared" si="2"/>
        <v>1.2333333333333334</v>
      </c>
      <c r="O36" s="9">
        <v>98.950400099999996</v>
      </c>
      <c r="P36" s="13">
        <f t="shared" si="3"/>
        <v>4.5460000981989994</v>
      </c>
      <c r="Q36" s="9">
        <v>98.944917399999994</v>
      </c>
      <c r="R36" s="13">
        <f t="shared" si="4"/>
        <v>4.5699998446090939</v>
      </c>
      <c r="S36" s="9">
        <v>98.960910400000003</v>
      </c>
      <c r="T36" s="13">
        <f t="shared" si="5"/>
        <v>4.5000001766931303</v>
      </c>
      <c r="U36" s="31">
        <f t="shared" si="8"/>
        <v>98.960910400000003</v>
      </c>
      <c r="V36" s="13">
        <f t="shared" si="8"/>
        <v>4.5000001766931303</v>
      </c>
      <c r="W36" s="9">
        <v>98.933496899999994</v>
      </c>
      <c r="X36" s="13">
        <f t="shared" si="7"/>
        <v>4.6200000148065081</v>
      </c>
    </row>
    <row r="37" spans="1:24" x14ac:dyDescent="0.25">
      <c r="A37" s="6">
        <v>45775</v>
      </c>
      <c r="B37" s="16" t="s">
        <v>151</v>
      </c>
      <c r="C37" s="11">
        <v>6000</v>
      </c>
      <c r="D37" s="7" t="s">
        <v>12</v>
      </c>
      <c r="E37" s="6">
        <f t="shared" si="0"/>
        <v>45777</v>
      </c>
      <c r="F37" s="6">
        <f t="shared" si="1"/>
        <v>45889</v>
      </c>
      <c r="G37" s="9">
        <v>112</v>
      </c>
      <c r="H37" s="9" t="s">
        <v>14</v>
      </c>
      <c r="I37" s="9" t="s">
        <v>17</v>
      </c>
      <c r="J37" s="9" t="s">
        <v>31</v>
      </c>
      <c r="K37" s="9">
        <v>60</v>
      </c>
      <c r="L37" s="11">
        <v>6000</v>
      </c>
      <c r="M37" s="11">
        <v>6700</v>
      </c>
      <c r="N37" s="12">
        <f t="shared" si="2"/>
        <v>1.1166666666666667</v>
      </c>
      <c r="O37" s="9">
        <v>98.604807699999995</v>
      </c>
      <c r="P37" s="13">
        <f t="shared" si="3"/>
        <v>4.5480000247203405</v>
      </c>
      <c r="Q37" s="9">
        <v>98.589080699999997</v>
      </c>
      <c r="R37" s="13">
        <f t="shared" si="4"/>
        <v>4.6000000383409709</v>
      </c>
      <c r="S37" s="9">
        <v>98.625381399999995</v>
      </c>
      <c r="T37" s="13">
        <f t="shared" si="5"/>
        <v>4.4799998396472063</v>
      </c>
      <c r="U37" s="31">
        <f t="shared" si="8"/>
        <v>98.625381399999995</v>
      </c>
      <c r="V37" s="13">
        <f t="shared" si="8"/>
        <v>4.4799998396472063</v>
      </c>
      <c r="W37" s="9">
        <v>98.566406400000005</v>
      </c>
      <c r="X37" s="13">
        <f t="shared" si="7"/>
        <v>4.6749999283441568</v>
      </c>
    </row>
    <row r="38" spans="1:24" x14ac:dyDescent="0.25">
      <c r="A38" s="6">
        <v>45775</v>
      </c>
      <c r="B38" s="16" t="s">
        <v>152</v>
      </c>
      <c r="C38" s="11">
        <v>16500</v>
      </c>
      <c r="D38" s="7" t="s">
        <v>12</v>
      </c>
      <c r="E38" s="6">
        <f t="shared" si="0"/>
        <v>45777</v>
      </c>
      <c r="F38" s="6">
        <f t="shared" si="1"/>
        <v>46057</v>
      </c>
      <c r="G38" s="9">
        <v>280</v>
      </c>
      <c r="H38" s="9" t="s">
        <v>14</v>
      </c>
      <c r="I38" s="9" t="s">
        <v>17</v>
      </c>
      <c r="J38" s="9" t="s">
        <v>31</v>
      </c>
      <c r="K38" s="9">
        <v>60</v>
      </c>
      <c r="L38" s="11">
        <v>16500</v>
      </c>
      <c r="M38" s="11">
        <v>18455</v>
      </c>
      <c r="N38" s="12">
        <f t="shared" si="2"/>
        <v>1.1184848484848484</v>
      </c>
      <c r="O38" s="9">
        <v>96.656854199999998</v>
      </c>
      <c r="P38" s="13">
        <f t="shared" si="3"/>
        <v>4.4470000082888248</v>
      </c>
      <c r="Q38" s="9">
        <v>96.618357500000002</v>
      </c>
      <c r="R38" s="13">
        <f t="shared" si="4"/>
        <v>4.4999999833660684</v>
      </c>
      <c r="S38" s="9">
        <v>96.7637888</v>
      </c>
      <c r="T38" s="13">
        <f t="shared" si="5"/>
        <v>4.3000000548020827</v>
      </c>
      <c r="U38" s="31">
        <f t="shared" si="8"/>
        <v>96.7637888</v>
      </c>
      <c r="V38" s="13">
        <f t="shared" si="8"/>
        <v>4.3000000548020827</v>
      </c>
      <c r="W38" s="9">
        <v>96.509570499999995</v>
      </c>
      <c r="X38" s="13">
        <f t="shared" si="7"/>
        <v>4.650000044740203</v>
      </c>
    </row>
    <row r="39" spans="1:24" x14ac:dyDescent="0.25">
      <c r="A39" s="6">
        <v>45789</v>
      </c>
      <c r="B39" s="16" t="s">
        <v>156</v>
      </c>
      <c r="C39" s="11">
        <v>8000</v>
      </c>
      <c r="D39" s="7" t="s">
        <v>13</v>
      </c>
      <c r="E39" s="6">
        <f t="shared" si="0"/>
        <v>45791</v>
      </c>
      <c r="F39" s="6">
        <f t="shared" si="1"/>
        <v>45819</v>
      </c>
      <c r="G39" s="9">
        <v>28</v>
      </c>
      <c r="H39" s="9" t="s">
        <v>14</v>
      </c>
      <c r="I39" s="9" t="s">
        <v>17</v>
      </c>
      <c r="J39" s="9" t="s">
        <v>31</v>
      </c>
      <c r="K39" s="9">
        <v>60</v>
      </c>
      <c r="L39" s="11">
        <v>5942</v>
      </c>
      <c r="M39" s="11">
        <v>5942</v>
      </c>
      <c r="N39" s="12">
        <f t="shared" si="2"/>
        <v>1</v>
      </c>
      <c r="O39" s="9">
        <v>99.647745200000003</v>
      </c>
      <c r="P39" s="13">
        <f t="shared" si="3"/>
        <v>4.5450002673158831</v>
      </c>
      <c r="Q39" s="9">
        <v>99.631915399999997</v>
      </c>
      <c r="R39" s="13">
        <f t="shared" si="4"/>
        <v>4.7500003053382285</v>
      </c>
      <c r="S39" s="9">
        <v>99.652919999999995</v>
      </c>
      <c r="T39" s="13">
        <f t="shared" si="5"/>
        <v>4.4779993831161322</v>
      </c>
      <c r="U39" s="31">
        <f t="shared" si="8"/>
        <v>99.652919999999995</v>
      </c>
      <c r="V39" s="13">
        <f t="shared" si="8"/>
        <v>4.4779993831161322</v>
      </c>
      <c r="W39" s="9">
        <v>99.631915399999997</v>
      </c>
      <c r="X39" s="13">
        <f t="shared" si="7"/>
        <v>4.7500003053382285</v>
      </c>
    </row>
    <row r="40" spans="1:24" x14ac:dyDescent="0.25">
      <c r="A40" s="6">
        <v>45789</v>
      </c>
      <c r="B40" s="16" t="s">
        <v>155</v>
      </c>
      <c r="C40" s="11">
        <v>4000</v>
      </c>
      <c r="D40" s="7" t="s">
        <v>12</v>
      </c>
      <c r="E40" s="6">
        <f t="shared" si="0"/>
        <v>45791</v>
      </c>
      <c r="F40" s="6">
        <f t="shared" si="1"/>
        <v>45861</v>
      </c>
      <c r="G40" s="9">
        <v>70</v>
      </c>
      <c r="H40" s="9" t="s">
        <v>14</v>
      </c>
      <c r="I40" s="9" t="s">
        <v>17</v>
      </c>
      <c r="J40" s="9" t="s">
        <v>31</v>
      </c>
      <c r="K40" s="9">
        <v>60</v>
      </c>
      <c r="L40" s="11">
        <v>4000</v>
      </c>
      <c r="M40" s="11">
        <v>4020</v>
      </c>
      <c r="N40" s="12">
        <f t="shared" si="2"/>
        <v>1.0049999999999999</v>
      </c>
      <c r="O40" s="9">
        <v>99.119215600000004</v>
      </c>
      <c r="P40" s="13">
        <f t="shared" si="3"/>
        <v>4.5700001916249242</v>
      </c>
      <c r="Q40" s="9">
        <v>99.110428799999994</v>
      </c>
      <c r="R40" s="13">
        <f t="shared" si="4"/>
        <v>4.6160002084463096</v>
      </c>
      <c r="S40" s="9">
        <v>99.132589800000005</v>
      </c>
      <c r="T40" s="13">
        <f t="shared" si="5"/>
        <v>4.5000002036233662</v>
      </c>
      <c r="U40" s="31">
        <f t="shared" ref="U40:V55" si="9">S40</f>
        <v>99.132589800000005</v>
      </c>
      <c r="V40" s="13">
        <f t="shared" si="9"/>
        <v>4.5000002036233662</v>
      </c>
      <c r="W40" s="9">
        <v>99.084841400000002</v>
      </c>
      <c r="X40" s="13">
        <f t="shared" si="7"/>
        <v>4.7499999761387652</v>
      </c>
    </row>
    <row r="41" spans="1:24" x14ac:dyDescent="0.25">
      <c r="A41" s="6">
        <v>45789</v>
      </c>
      <c r="B41" s="16" t="s">
        <v>151</v>
      </c>
      <c r="C41" s="11">
        <v>3200</v>
      </c>
      <c r="D41" s="7" t="s">
        <v>12</v>
      </c>
      <c r="E41" s="6">
        <f t="shared" si="0"/>
        <v>45791</v>
      </c>
      <c r="F41" s="6">
        <f t="shared" si="1"/>
        <v>45889</v>
      </c>
      <c r="G41" s="9">
        <v>98</v>
      </c>
      <c r="H41" s="9" t="s">
        <v>14</v>
      </c>
      <c r="I41" s="9" t="s">
        <v>17</v>
      </c>
      <c r="J41" s="9" t="s">
        <v>31</v>
      </c>
      <c r="K41" s="9">
        <v>60</v>
      </c>
      <c r="L41" s="11">
        <v>2225</v>
      </c>
      <c r="M41" s="11">
        <v>2225</v>
      </c>
      <c r="N41" s="12">
        <f t="shared" si="2"/>
        <v>1</v>
      </c>
      <c r="O41" s="9">
        <v>98.762998899999999</v>
      </c>
      <c r="P41" s="13">
        <f t="shared" si="3"/>
        <v>4.6010000952587413</v>
      </c>
      <c r="Q41" s="9">
        <v>98.723450900000003</v>
      </c>
      <c r="R41" s="13">
        <f t="shared" si="4"/>
        <v>4.75000012465763</v>
      </c>
      <c r="S41" s="9">
        <v>98.789824600000003</v>
      </c>
      <c r="T41" s="13">
        <f t="shared" si="5"/>
        <v>4.500000180903525</v>
      </c>
      <c r="U41" s="31">
        <f t="shared" si="9"/>
        <v>98.789824600000003</v>
      </c>
      <c r="V41" s="13">
        <f t="shared" si="9"/>
        <v>4.500000180903525</v>
      </c>
      <c r="W41" s="9">
        <v>98.723450900000003</v>
      </c>
      <c r="X41" s="13">
        <f t="shared" si="7"/>
        <v>4.75000012465763</v>
      </c>
    </row>
    <row r="42" spans="1:24" x14ac:dyDescent="0.25">
      <c r="A42" s="6">
        <v>45789</v>
      </c>
      <c r="B42" s="16" t="s">
        <v>152</v>
      </c>
      <c r="C42" s="11">
        <v>12000</v>
      </c>
      <c r="D42" s="7" t="s">
        <v>12</v>
      </c>
      <c r="E42" s="6">
        <f t="shared" si="0"/>
        <v>45791</v>
      </c>
      <c r="F42" s="6">
        <f t="shared" si="1"/>
        <v>46057</v>
      </c>
      <c r="G42" s="9">
        <v>266</v>
      </c>
      <c r="H42" s="9" t="s">
        <v>14</v>
      </c>
      <c r="I42" s="9" t="s">
        <v>17</v>
      </c>
      <c r="J42" s="9" t="s">
        <v>31</v>
      </c>
      <c r="K42" s="9">
        <v>60</v>
      </c>
      <c r="L42" s="11">
        <v>11840</v>
      </c>
      <c r="M42" s="11">
        <v>11840</v>
      </c>
      <c r="N42" s="12">
        <f t="shared" si="2"/>
        <v>1</v>
      </c>
      <c r="O42" s="9">
        <v>96.730118899999994</v>
      </c>
      <c r="P42" s="13">
        <f t="shared" si="3"/>
        <v>4.5750000545912819</v>
      </c>
      <c r="Q42" s="9">
        <v>96.647227200000003</v>
      </c>
      <c r="R42" s="13">
        <f t="shared" si="4"/>
        <v>4.6949999286894144</v>
      </c>
      <c r="S42" s="9">
        <v>96.802766000000005</v>
      </c>
      <c r="T42" s="13">
        <f t="shared" si="5"/>
        <v>4.4699999677928091</v>
      </c>
      <c r="U42" s="31">
        <f t="shared" si="9"/>
        <v>96.802766000000005</v>
      </c>
      <c r="V42" s="13">
        <f t="shared" si="9"/>
        <v>4.4699999677928091</v>
      </c>
      <c r="W42" s="9">
        <v>96.647227200000003</v>
      </c>
      <c r="X42" s="13">
        <f t="shared" si="7"/>
        <v>4.6949999286894144</v>
      </c>
    </row>
    <row r="43" spans="1:24" x14ac:dyDescent="0.25">
      <c r="A43" s="6">
        <v>45803</v>
      </c>
      <c r="B43" s="16" t="s">
        <v>136</v>
      </c>
      <c r="C43" s="11">
        <v>4500</v>
      </c>
      <c r="D43" s="7" t="s">
        <v>12</v>
      </c>
      <c r="E43" s="6">
        <f t="shared" si="0"/>
        <v>45805</v>
      </c>
      <c r="F43" s="6">
        <f t="shared" si="1"/>
        <v>45833</v>
      </c>
      <c r="G43" s="9">
        <v>28</v>
      </c>
      <c r="H43" s="9" t="s">
        <v>14</v>
      </c>
      <c r="I43" s="9" t="s">
        <v>17</v>
      </c>
      <c r="J43" s="9" t="s">
        <v>31</v>
      </c>
      <c r="K43" s="9">
        <v>60</v>
      </c>
      <c r="L43" s="11">
        <v>4500</v>
      </c>
      <c r="M43" s="11">
        <v>5965</v>
      </c>
      <c r="N43" s="12">
        <f t="shared" si="2"/>
        <v>1.3255555555555556</v>
      </c>
      <c r="O43" s="9">
        <v>99.646895700000002</v>
      </c>
      <c r="P43" s="13">
        <f t="shared" si="3"/>
        <v>4.5559998599850067</v>
      </c>
      <c r="Q43" s="9">
        <v>99.643497699999998</v>
      </c>
      <c r="R43" s="13">
        <f t="shared" si="4"/>
        <v>4.6000001061785616</v>
      </c>
      <c r="S43" s="9">
        <v>99.653228900000002</v>
      </c>
      <c r="T43" s="13">
        <f t="shared" si="5"/>
        <v>4.4740001108268617</v>
      </c>
      <c r="U43" s="31">
        <f t="shared" si="9"/>
        <v>99.653228900000002</v>
      </c>
      <c r="V43" s="13">
        <f t="shared" si="9"/>
        <v>4.4740001108268617</v>
      </c>
      <c r="W43" s="9">
        <v>99.631915399999997</v>
      </c>
      <c r="X43" s="13">
        <f t="shared" si="7"/>
        <v>4.7500003053382285</v>
      </c>
    </row>
    <row r="44" spans="1:24" x14ac:dyDescent="0.25">
      <c r="A44" s="6">
        <v>45803</v>
      </c>
      <c r="B44" s="16" t="s">
        <v>155</v>
      </c>
      <c r="C44" s="11">
        <v>2500</v>
      </c>
      <c r="D44" s="7" t="s">
        <v>12</v>
      </c>
      <c r="E44" s="6">
        <f t="shared" si="0"/>
        <v>45805</v>
      </c>
      <c r="F44" s="6">
        <f t="shared" si="1"/>
        <v>45861</v>
      </c>
      <c r="G44" s="9">
        <v>56</v>
      </c>
      <c r="H44" s="9" t="s">
        <v>14</v>
      </c>
      <c r="I44" s="9" t="s">
        <v>17</v>
      </c>
      <c r="J44" s="9" t="s">
        <v>31</v>
      </c>
      <c r="K44" s="9">
        <v>60</v>
      </c>
      <c r="L44" s="11">
        <v>2500</v>
      </c>
      <c r="M44" s="11">
        <v>5375</v>
      </c>
      <c r="N44" s="12">
        <f t="shared" si="2"/>
        <v>2.15</v>
      </c>
      <c r="O44" s="9">
        <v>99.293362200000004</v>
      </c>
      <c r="P44" s="13">
        <f t="shared" si="3"/>
        <v>4.5750002525632505</v>
      </c>
      <c r="Q44" s="9">
        <v>99.291061799999994</v>
      </c>
      <c r="R44" s="13">
        <f t="shared" si="4"/>
        <v>4.5900001213834276</v>
      </c>
      <c r="S44" s="9">
        <v>99.297196499999998</v>
      </c>
      <c r="T44" s="13">
        <f t="shared" si="5"/>
        <v>4.5500000596693697</v>
      </c>
      <c r="U44" s="31">
        <f t="shared" si="9"/>
        <v>99.297196499999998</v>
      </c>
      <c r="V44" s="13">
        <f t="shared" si="9"/>
        <v>4.5500000596693697</v>
      </c>
      <c r="W44" s="9">
        <v>99.281861199999994</v>
      </c>
      <c r="X44" s="13">
        <f t="shared" si="7"/>
        <v>4.6500000258139877</v>
      </c>
    </row>
    <row r="45" spans="1:24" x14ac:dyDescent="0.25">
      <c r="A45" s="6">
        <v>45803</v>
      </c>
      <c r="B45" s="16" t="s">
        <v>151</v>
      </c>
      <c r="C45" s="11">
        <v>2000</v>
      </c>
      <c r="D45" s="7" t="s">
        <v>12</v>
      </c>
      <c r="E45" s="6">
        <f t="shared" si="0"/>
        <v>45805</v>
      </c>
      <c r="F45" s="6">
        <f t="shared" si="1"/>
        <v>45889</v>
      </c>
      <c r="G45" s="9">
        <v>84</v>
      </c>
      <c r="H45" s="9" t="s">
        <v>14</v>
      </c>
      <c r="I45" s="9" t="s">
        <v>17</v>
      </c>
      <c r="J45" s="9" t="s">
        <v>31</v>
      </c>
      <c r="K45" s="9">
        <v>60</v>
      </c>
      <c r="L45" s="11">
        <v>2000</v>
      </c>
      <c r="M45" s="11">
        <v>3270</v>
      </c>
      <c r="N45" s="12">
        <f t="shared" si="2"/>
        <v>1.635</v>
      </c>
      <c r="O45" s="9">
        <v>98.934182100000001</v>
      </c>
      <c r="P45" s="13">
        <f t="shared" si="3"/>
        <v>4.6169998104224437</v>
      </c>
      <c r="Q45" s="9">
        <v>98.926645899999997</v>
      </c>
      <c r="R45" s="13">
        <f t="shared" si="4"/>
        <v>4.6499999652773161</v>
      </c>
      <c r="S45" s="9">
        <v>98.942633099999995</v>
      </c>
      <c r="T45" s="13">
        <f t="shared" si="5"/>
        <v>4.5799998308024117</v>
      </c>
      <c r="U45" s="31">
        <f t="shared" si="9"/>
        <v>98.942633099999995</v>
      </c>
      <c r="V45" s="13">
        <f t="shared" si="9"/>
        <v>4.5799998308024117</v>
      </c>
      <c r="W45" s="9">
        <v>98.869591</v>
      </c>
      <c r="X45" s="13">
        <f t="shared" si="7"/>
        <v>4.9000000414687674</v>
      </c>
    </row>
    <row r="46" spans="1:24" x14ac:dyDescent="0.25">
      <c r="A46" s="6">
        <v>45803</v>
      </c>
      <c r="B46" s="16" t="s">
        <v>152</v>
      </c>
      <c r="C46" s="11">
        <v>5000</v>
      </c>
      <c r="D46" s="7" t="s">
        <v>12</v>
      </c>
      <c r="E46" s="6">
        <f t="shared" si="0"/>
        <v>45805</v>
      </c>
      <c r="F46" s="6">
        <f t="shared" si="1"/>
        <v>46057</v>
      </c>
      <c r="G46" s="9">
        <v>252</v>
      </c>
      <c r="H46" s="9" t="s">
        <v>14</v>
      </c>
      <c r="I46" s="9" t="s">
        <v>17</v>
      </c>
      <c r="J46" s="9" t="s">
        <v>31</v>
      </c>
      <c r="K46" s="9">
        <v>60</v>
      </c>
      <c r="L46" s="11">
        <v>5000</v>
      </c>
      <c r="M46" s="11">
        <v>5485</v>
      </c>
      <c r="N46" s="12">
        <f t="shared" si="2"/>
        <v>1.097</v>
      </c>
      <c r="O46" s="9">
        <v>96.847610299999999</v>
      </c>
      <c r="P46" s="13">
        <f t="shared" si="3"/>
        <v>4.6499999774830361</v>
      </c>
      <c r="Q46" s="9">
        <v>96.814793300000005</v>
      </c>
      <c r="R46" s="13">
        <f t="shared" si="4"/>
        <v>4.7000000006344882</v>
      </c>
      <c r="S46" s="9">
        <v>96.933038699999997</v>
      </c>
      <c r="T46" s="13">
        <f t="shared" si="5"/>
        <v>4.5199999344643365</v>
      </c>
      <c r="U46" s="31">
        <f t="shared" si="9"/>
        <v>96.933038699999997</v>
      </c>
      <c r="V46" s="13">
        <f t="shared" si="9"/>
        <v>4.5199999344643365</v>
      </c>
      <c r="W46" s="9">
        <v>96.716475700000004</v>
      </c>
      <c r="X46" s="13">
        <f t="shared" si="7"/>
        <v>4.8499999261242674</v>
      </c>
    </row>
    <row r="47" spans="1:24" x14ac:dyDescent="0.25">
      <c r="A47" s="6">
        <v>45817</v>
      </c>
      <c r="B47" s="16" t="s">
        <v>157</v>
      </c>
      <c r="C47" s="11">
        <v>5000</v>
      </c>
      <c r="D47" s="7" t="s">
        <v>13</v>
      </c>
      <c r="E47" s="6">
        <f t="shared" si="0"/>
        <v>45819</v>
      </c>
      <c r="F47" s="6">
        <f t="shared" si="1"/>
        <v>45847</v>
      </c>
      <c r="G47" s="9">
        <v>28</v>
      </c>
      <c r="H47" s="9" t="s">
        <v>14</v>
      </c>
      <c r="I47" s="9" t="s">
        <v>17</v>
      </c>
      <c r="J47" s="9" t="s">
        <v>31</v>
      </c>
      <c r="K47" s="9">
        <v>60</v>
      </c>
      <c r="L47" s="11">
        <v>5000</v>
      </c>
      <c r="M47" s="11">
        <v>7105</v>
      </c>
      <c r="N47" s="12">
        <f t="shared" si="2"/>
        <v>1.421</v>
      </c>
      <c r="O47" s="9">
        <v>99.647513500000002</v>
      </c>
      <c r="P47" s="13">
        <f t="shared" si="3"/>
        <v>4.5480003730492049</v>
      </c>
      <c r="Q47" s="9">
        <v>99.6458145</v>
      </c>
      <c r="R47" s="13">
        <f t="shared" si="4"/>
        <v>4.5699998482410615</v>
      </c>
      <c r="S47" s="9">
        <v>99.651606900000004</v>
      </c>
      <c r="T47" s="13">
        <f t="shared" si="5"/>
        <v>4.4950001274317639</v>
      </c>
      <c r="U47" s="31">
        <f t="shared" si="9"/>
        <v>99.651606900000004</v>
      </c>
      <c r="V47" s="13">
        <f t="shared" si="9"/>
        <v>4.4950001274317639</v>
      </c>
      <c r="W47" s="9">
        <v>99.643497699999998</v>
      </c>
      <c r="X47" s="13">
        <f t="shared" si="7"/>
        <v>4.6000001061785616</v>
      </c>
    </row>
    <row r="48" spans="1:24" x14ac:dyDescent="0.25">
      <c r="A48" s="6">
        <v>45817</v>
      </c>
      <c r="B48" s="16" t="s">
        <v>155</v>
      </c>
      <c r="C48" s="11">
        <v>2000</v>
      </c>
      <c r="D48" s="7" t="s">
        <v>12</v>
      </c>
      <c r="E48" s="6">
        <f t="shared" si="0"/>
        <v>45819</v>
      </c>
      <c r="F48" s="6">
        <f>E48+G48</f>
        <v>45861</v>
      </c>
      <c r="G48" s="9">
        <v>42</v>
      </c>
      <c r="H48" s="9" t="s">
        <v>14</v>
      </c>
      <c r="I48" s="9" t="s">
        <v>17</v>
      </c>
      <c r="J48" s="9" t="s">
        <v>31</v>
      </c>
      <c r="K48" s="9">
        <v>60</v>
      </c>
      <c r="L48" s="11">
        <v>2000</v>
      </c>
      <c r="M48" s="11">
        <v>2265</v>
      </c>
      <c r="N48" s="12">
        <f t="shared" si="2"/>
        <v>1.1325000000000001</v>
      </c>
      <c r="O48" s="9">
        <v>99.468737500000003</v>
      </c>
      <c r="P48" s="13">
        <f t="shared" si="3"/>
        <v>4.5779997674430559</v>
      </c>
      <c r="Q48" s="9">
        <v>99.465043800000004</v>
      </c>
      <c r="R48" s="13">
        <f t="shared" si="4"/>
        <v>4.6100003397805027</v>
      </c>
      <c r="S48" s="9">
        <v>99.471969599999994</v>
      </c>
      <c r="T48" s="13">
        <f t="shared" si="5"/>
        <v>4.5500002416187275</v>
      </c>
      <c r="U48" s="31">
        <f t="shared" si="9"/>
        <v>99.471969599999994</v>
      </c>
      <c r="V48" s="13">
        <f t="shared" si="9"/>
        <v>4.5500002416187275</v>
      </c>
      <c r="W48" s="9">
        <v>99.463889600000002</v>
      </c>
      <c r="X48" s="13">
        <f t="shared" si="7"/>
        <v>4.6200003020995739</v>
      </c>
    </row>
    <row r="49" spans="1:24" x14ac:dyDescent="0.25">
      <c r="A49" s="6">
        <v>45817</v>
      </c>
      <c r="B49" s="16" t="s">
        <v>151</v>
      </c>
      <c r="C49" s="11">
        <v>2000</v>
      </c>
      <c r="D49" s="7" t="s">
        <v>12</v>
      </c>
      <c r="E49" s="6">
        <f t="shared" si="0"/>
        <v>45819</v>
      </c>
      <c r="F49" s="6">
        <f t="shared" si="1"/>
        <v>45889</v>
      </c>
      <c r="G49" s="9">
        <v>70</v>
      </c>
      <c r="H49" s="9" t="s">
        <v>14</v>
      </c>
      <c r="I49" s="9" t="s">
        <v>17</v>
      </c>
      <c r="J49" s="9" t="s">
        <v>31</v>
      </c>
      <c r="K49" s="9">
        <v>60</v>
      </c>
      <c r="L49" s="11">
        <v>1860</v>
      </c>
      <c r="M49" s="11">
        <v>1860</v>
      </c>
      <c r="N49" s="12">
        <f t="shared" si="2"/>
        <v>1</v>
      </c>
      <c r="O49" s="9">
        <v>99.106990999999994</v>
      </c>
      <c r="P49" s="13">
        <f t="shared" si="3"/>
        <v>4.6339997491052349</v>
      </c>
      <c r="Q49" s="9">
        <v>99.083886899999996</v>
      </c>
      <c r="R49" s="13">
        <f t="shared" si="4"/>
        <v>4.7549999777007343</v>
      </c>
      <c r="S49" s="9">
        <v>99.121126000000004</v>
      </c>
      <c r="T49" s="13">
        <f t="shared" si="5"/>
        <v>4.560000083707088</v>
      </c>
      <c r="U49" s="31">
        <f t="shared" si="9"/>
        <v>99.121126000000004</v>
      </c>
      <c r="V49" s="13">
        <f t="shared" si="9"/>
        <v>4.560000083707088</v>
      </c>
      <c r="W49" s="9">
        <v>99.083886899999996</v>
      </c>
      <c r="X49" s="13">
        <f t="shared" si="7"/>
        <v>4.7549999777007343</v>
      </c>
    </row>
    <row r="50" spans="1:24" x14ac:dyDescent="0.25">
      <c r="A50" s="6">
        <v>45817</v>
      </c>
      <c r="B50" s="16" t="s">
        <v>152</v>
      </c>
      <c r="C50" s="11">
        <v>5000</v>
      </c>
      <c r="D50" s="7" t="s">
        <v>12</v>
      </c>
      <c r="E50" s="6">
        <f t="shared" si="0"/>
        <v>45819</v>
      </c>
      <c r="F50" s="6">
        <f t="shared" si="1"/>
        <v>46057</v>
      </c>
      <c r="G50" s="9">
        <v>238</v>
      </c>
      <c r="H50" s="9" t="s">
        <v>14</v>
      </c>
      <c r="I50" s="9" t="s">
        <v>17</v>
      </c>
      <c r="J50" s="9" t="s">
        <v>31</v>
      </c>
      <c r="K50" s="9">
        <v>60</v>
      </c>
      <c r="L50" s="11">
        <v>1000</v>
      </c>
      <c r="M50" s="11">
        <v>4800</v>
      </c>
      <c r="N50" s="12">
        <f t="shared" si="2"/>
        <v>4.8</v>
      </c>
      <c r="O50" s="9">
        <v>97.028099400000002</v>
      </c>
      <c r="P50" s="13">
        <f t="shared" si="3"/>
        <v>4.6329999863243438</v>
      </c>
      <c r="Q50" s="9">
        <v>97.015653</v>
      </c>
      <c r="R50" s="13">
        <f t="shared" si="4"/>
        <v>4.6529999847836203</v>
      </c>
      <c r="S50" s="9">
        <v>97.048642900000004</v>
      </c>
      <c r="T50" s="13">
        <f t="shared" si="5"/>
        <v>4.6000000585810294</v>
      </c>
      <c r="U50" s="31">
        <f t="shared" si="9"/>
        <v>97.048642900000004</v>
      </c>
      <c r="V50" s="13">
        <f t="shared" si="9"/>
        <v>4.6000000585810294</v>
      </c>
      <c r="W50" s="9">
        <v>96.862202800000006</v>
      </c>
      <c r="X50" s="13">
        <f t="shared" si="7"/>
        <v>4.8999999260250258</v>
      </c>
    </row>
    <row r="51" spans="1:24" x14ac:dyDescent="0.25">
      <c r="A51" s="6">
        <v>45831</v>
      </c>
      <c r="B51" s="16" t="s">
        <v>155</v>
      </c>
      <c r="C51" s="11">
        <v>4100</v>
      </c>
      <c r="D51" s="7" t="s">
        <v>12</v>
      </c>
      <c r="E51" s="6">
        <f t="shared" si="0"/>
        <v>45833</v>
      </c>
      <c r="F51" s="6">
        <f t="shared" si="1"/>
        <v>45861</v>
      </c>
      <c r="G51" s="9">
        <v>28</v>
      </c>
      <c r="H51" s="9" t="s">
        <v>14</v>
      </c>
      <c r="I51" s="9" t="s">
        <v>17</v>
      </c>
      <c r="J51" s="9" t="s">
        <v>31</v>
      </c>
      <c r="K51" s="9">
        <v>60</v>
      </c>
      <c r="L51" s="11">
        <v>4100</v>
      </c>
      <c r="M51" s="11">
        <v>7120</v>
      </c>
      <c r="N51" s="12">
        <f t="shared" si="2"/>
        <v>1.7365853658536585</v>
      </c>
      <c r="O51" s="9">
        <v>99.648440300000004</v>
      </c>
      <c r="P51" s="13">
        <f t="shared" si="3"/>
        <v>4.5360000338251458</v>
      </c>
      <c r="Q51" s="9">
        <v>99.646586799999994</v>
      </c>
      <c r="R51" s="13">
        <f t="shared" si="4"/>
        <v>4.5599996406500827</v>
      </c>
      <c r="S51" s="9">
        <v>99.651838600000005</v>
      </c>
      <c r="T51" s="13">
        <f t="shared" si="5"/>
        <v>4.4920002681644382</v>
      </c>
      <c r="U51" s="31">
        <f t="shared" si="9"/>
        <v>99.651838600000005</v>
      </c>
      <c r="V51" s="13">
        <f t="shared" si="9"/>
        <v>4.4920002681644382</v>
      </c>
      <c r="W51" s="9">
        <v>99.638864499999997</v>
      </c>
      <c r="X51" s="13">
        <f t="shared" si="7"/>
        <v>4.6599996272395847</v>
      </c>
    </row>
    <row r="52" spans="1:24" x14ac:dyDescent="0.25">
      <c r="A52" s="6">
        <v>45831</v>
      </c>
      <c r="B52" s="16" t="s">
        <v>158</v>
      </c>
      <c r="C52" s="11">
        <v>2100</v>
      </c>
      <c r="D52" s="7" t="s">
        <v>13</v>
      </c>
      <c r="E52" s="6">
        <f t="shared" si="0"/>
        <v>45833</v>
      </c>
      <c r="F52" s="6">
        <f t="shared" si="1"/>
        <v>45917</v>
      </c>
      <c r="G52" s="9">
        <v>84</v>
      </c>
      <c r="H52" s="9" t="s">
        <v>14</v>
      </c>
      <c r="I52" s="9" t="s">
        <v>17</v>
      </c>
      <c r="J52" s="9" t="s">
        <v>31</v>
      </c>
      <c r="K52" s="9">
        <v>60</v>
      </c>
      <c r="L52" s="11">
        <v>2100</v>
      </c>
      <c r="M52" s="11">
        <v>5282</v>
      </c>
      <c r="N52" s="12">
        <f t="shared" si="2"/>
        <v>2.5152380952380953</v>
      </c>
      <c r="O52" s="9">
        <v>98.941262499999993</v>
      </c>
      <c r="P52" s="13">
        <f t="shared" si="3"/>
        <v>4.5860001317159842</v>
      </c>
      <c r="Q52" s="9">
        <v>98.938064800000006</v>
      </c>
      <c r="R52" s="13">
        <f t="shared" si="4"/>
        <v>4.5999998750155759</v>
      </c>
      <c r="S52" s="9">
        <v>98.944917399999994</v>
      </c>
      <c r="T52" s="13">
        <f t="shared" si="5"/>
        <v>4.5699998446090939</v>
      </c>
      <c r="U52" s="31">
        <f t="shared" si="9"/>
        <v>98.944917399999994</v>
      </c>
      <c r="V52" s="13">
        <f t="shared" si="9"/>
        <v>4.5699998446090939</v>
      </c>
      <c r="W52" s="9">
        <v>98.903816000000006</v>
      </c>
      <c r="X52" s="13">
        <f t="shared" si="7"/>
        <v>4.7500001704397352</v>
      </c>
    </row>
    <row r="53" spans="1:24" x14ac:dyDescent="0.25">
      <c r="A53" s="6">
        <v>45831</v>
      </c>
      <c r="B53" s="16" t="s">
        <v>159</v>
      </c>
      <c r="C53" s="11">
        <v>3200</v>
      </c>
      <c r="D53" s="7" t="s">
        <v>13</v>
      </c>
      <c r="E53" s="6">
        <f t="shared" si="0"/>
        <v>45833</v>
      </c>
      <c r="F53" s="6">
        <f t="shared" si="1"/>
        <v>46001</v>
      </c>
      <c r="G53" s="9">
        <v>168</v>
      </c>
      <c r="H53" s="9" t="s">
        <v>14</v>
      </c>
      <c r="I53" s="9" t="s">
        <v>17</v>
      </c>
      <c r="J53" s="9" t="s">
        <v>31</v>
      </c>
      <c r="K53" s="9">
        <v>60</v>
      </c>
      <c r="L53" s="11">
        <v>3200</v>
      </c>
      <c r="M53" s="11">
        <v>5282</v>
      </c>
      <c r="N53" s="12">
        <f>M53/L53</f>
        <v>1.650625</v>
      </c>
      <c r="O53" s="9">
        <v>97.900235699999996</v>
      </c>
      <c r="P53" s="13">
        <f t="shared" si="3"/>
        <v>4.5960000978541427</v>
      </c>
      <c r="Q53" s="9">
        <v>97.890843899999993</v>
      </c>
      <c r="R53" s="13">
        <f t="shared" si="4"/>
        <v>4.6169999503760843</v>
      </c>
      <c r="S53" s="9">
        <v>97.925289500000005</v>
      </c>
      <c r="T53" s="13">
        <f t="shared" si="5"/>
        <v>4.5400000724896525</v>
      </c>
      <c r="U53" s="31">
        <f t="shared" si="9"/>
        <v>97.925289500000005</v>
      </c>
      <c r="V53" s="13">
        <f t="shared" si="9"/>
        <v>4.5400000724896525</v>
      </c>
      <c r="W53" s="9">
        <v>97.836317199999996</v>
      </c>
      <c r="X53" s="13">
        <f t="shared" si="7"/>
        <v>4.7390000723137913</v>
      </c>
    </row>
    <row r="54" spans="1:24" x14ac:dyDescent="0.25">
      <c r="A54" s="6">
        <v>45831</v>
      </c>
      <c r="B54" s="16" t="s">
        <v>160</v>
      </c>
      <c r="C54" s="11">
        <v>20000</v>
      </c>
      <c r="D54" s="7" t="s">
        <v>13</v>
      </c>
      <c r="E54" s="6">
        <f t="shared" si="0"/>
        <v>45833</v>
      </c>
      <c r="F54" s="6">
        <f t="shared" si="1"/>
        <v>46169</v>
      </c>
      <c r="G54" s="9">
        <v>336</v>
      </c>
      <c r="H54" s="9" t="s">
        <v>14</v>
      </c>
      <c r="I54" s="9" t="s">
        <v>17</v>
      </c>
      <c r="J54" s="9" t="s">
        <v>31</v>
      </c>
      <c r="K54" s="9">
        <v>60</v>
      </c>
      <c r="L54" s="11">
        <v>20000</v>
      </c>
      <c r="M54" s="11">
        <v>29287</v>
      </c>
      <c r="N54" s="12">
        <f>M54/L54</f>
        <v>1.46435</v>
      </c>
      <c r="O54" s="9">
        <v>95.946945200000002</v>
      </c>
      <c r="P54" s="13">
        <f t="shared" si="3"/>
        <v>4.5259999734579486</v>
      </c>
      <c r="Q54" s="9">
        <v>95.926328600000005</v>
      </c>
      <c r="R54" s="13">
        <f t="shared" si="4"/>
        <v>4.5499999763062151</v>
      </c>
      <c r="S54" s="9">
        <v>96.055327899999995</v>
      </c>
      <c r="T54" s="13">
        <f t="shared" si="5"/>
        <v>4.3999999638303748</v>
      </c>
      <c r="U54" s="31">
        <f t="shared" si="9"/>
        <v>96.055327899999995</v>
      </c>
      <c r="V54" s="13">
        <f t="shared" si="9"/>
        <v>4.3999999638303748</v>
      </c>
      <c r="W54" s="9">
        <v>95.626673499999995</v>
      </c>
      <c r="X54" s="13">
        <f t="shared" si="7"/>
        <v>4.8999999610837861</v>
      </c>
    </row>
    <row r="55" spans="1:24" x14ac:dyDescent="0.25">
      <c r="A55" s="6">
        <v>45845</v>
      </c>
      <c r="B55" s="16" t="s">
        <v>161</v>
      </c>
      <c r="C55" s="11">
        <v>6000</v>
      </c>
      <c r="D55" s="7" t="s">
        <v>13</v>
      </c>
      <c r="E55" s="6">
        <f t="shared" si="0"/>
        <v>45847</v>
      </c>
      <c r="F55" s="6">
        <f t="shared" si="1"/>
        <v>45875</v>
      </c>
      <c r="G55" s="9">
        <v>28</v>
      </c>
      <c r="H55" s="9" t="s">
        <v>14</v>
      </c>
      <c r="I55" s="9" t="s">
        <v>17</v>
      </c>
      <c r="J55" s="9" t="s">
        <v>31</v>
      </c>
      <c r="K55" s="9">
        <v>60</v>
      </c>
      <c r="L55" s="11">
        <v>6000</v>
      </c>
      <c r="M55" s="11">
        <v>8035</v>
      </c>
      <c r="N55" s="12">
        <f t="shared" ref="N55:N58" si="10">M55/L55</f>
        <v>1.3391666666666666</v>
      </c>
      <c r="O55" s="9">
        <v>99.648131399999997</v>
      </c>
      <c r="P55" s="13">
        <f t="shared" si="3"/>
        <v>4.5399996904938416</v>
      </c>
      <c r="Q55" s="9">
        <v>99.646586799999994</v>
      </c>
      <c r="R55" s="13">
        <f t="shared" si="4"/>
        <v>4.5599996406500827</v>
      </c>
      <c r="S55" s="9">
        <v>99.651993099999999</v>
      </c>
      <c r="T55" s="13">
        <f t="shared" si="5"/>
        <v>4.4899999381662612</v>
      </c>
      <c r="U55" s="31">
        <f t="shared" si="9"/>
        <v>99.651993099999999</v>
      </c>
      <c r="V55" s="13">
        <f t="shared" si="9"/>
        <v>4.4899999381662612</v>
      </c>
      <c r="W55" s="9">
        <v>99.641953200000003</v>
      </c>
      <c r="X55" s="13">
        <f t="shared" si="7"/>
        <v>4.6200006215281766</v>
      </c>
    </row>
    <row r="56" spans="1:24" x14ac:dyDescent="0.25">
      <c r="A56" s="6">
        <v>45845</v>
      </c>
      <c r="B56" s="16" t="s">
        <v>158</v>
      </c>
      <c r="C56" s="11">
        <v>3200</v>
      </c>
      <c r="D56" s="7" t="s">
        <v>12</v>
      </c>
      <c r="E56" s="6">
        <f t="shared" si="0"/>
        <v>45847</v>
      </c>
      <c r="F56" s="6">
        <f t="shared" si="1"/>
        <v>45917</v>
      </c>
      <c r="G56" s="9">
        <v>70</v>
      </c>
      <c r="H56" s="9" t="s">
        <v>14</v>
      </c>
      <c r="I56" s="9" t="s">
        <v>17</v>
      </c>
      <c r="J56" s="9" t="s">
        <v>31</v>
      </c>
      <c r="K56" s="9">
        <v>60</v>
      </c>
      <c r="L56" s="11">
        <v>3200</v>
      </c>
      <c r="M56" s="11">
        <v>6320</v>
      </c>
      <c r="N56" s="12">
        <f t="shared" si="10"/>
        <v>1.9750000000000001</v>
      </c>
      <c r="O56" s="9">
        <v>99.120361900000006</v>
      </c>
      <c r="P56" s="13">
        <f t="shared" si="3"/>
        <v>4.5639997665446925</v>
      </c>
      <c r="Q56" s="9">
        <v>99.113484900000003</v>
      </c>
      <c r="R56" s="13">
        <f t="shared" si="4"/>
        <v>4.6000002107540645</v>
      </c>
      <c r="S56" s="9">
        <v>99.124947000000006</v>
      </c>
      <c r="T56" s="13">
        <f t="shared" si="5"/>
        <v>4.5399999774310507</v>
      </c>
      <c r="U56" s="31">
        <f t="shared" ref="U56:V58" si="11">S56</f>
        <v>99.124947000000006</v>
      </c>
      <c r="V56" s="13">
        <f t="shared" si="11"/>
        <v>4.5399999774310507</v>
      </c>
      <c r="W56" s="9">
        <v>99.084841400000002</v>
      </c>
      <c r="X56" s="13">
        <f t="shared" si="7"/>
        <v>4.7499999761387652</v>
      </c>
    </row>
    <row r="57" spans="1:24" x14ac:dyDescent="0.25">
      <c r="A57" s="6">
        <v>45845</v>
      </c>
      <c r="B57" s="16" t="s">
        <v>159</v>
      </c>
      <c r="C57" s="11">
        <v>4500</v>
      </c>
      <c r="D57" s="7" t="s">
        <v>12</v>
      </c>
      <c r="E57" s="6">
        <f t="shared" si="0"/>
        <v>45847</v>
      </c>
      <c r="F57" s="6">
        <f t="shared" si="1"/>
        <v>46001</v>
      </c>
      <c r="G57" s="9">
        <v>154</v>
      </c>
      <c r="H57" s="9" t="s">
        <v>14</v>
      </c>
      <c r="I57" s="9" t="s">
        <v>17</v>
      </c>
      <c r="J57" s="9" t="s">
        <v>31</v>
      </c>
      <c r="K57" s="9">
        <v>60</v>
      </c>
      <c r="L57" s="11">
        <v>4500</v>
      </c>
      <c r="M57" s="11">
        <v>6965</v>
      </c>
      <c r="N57" s="12">
        <f t="shared" si="10"/>
        <v>1.5477777777777777</v>
      </c>
      <c r="O57" s="9">
        <v>98.082952300000002</v>
      </c>
      <c r="P57" s="13">
        <f t="shared" si="3"/>
        <v>4.569000119495997</v>
      </c>
      <c r="Q57" s="9">
        <v>98.070196499999994</v>
      </c>
      <c r="R57" s="13">
        <f t="shared" si="4"/>
        <v>4.5999999205048754</v>
      </c>
      <c r="S57" s="9">
        <v>98.111356400000005</v>
      </c>
      <c r="T57" s="13">
        <f t="shared" si="5"/>
        <v>4.4999999745054993</v>
      </c>
      <c r="U57" s="31">
        <f t="shared" si="11"/>
        <v>98.111356400000005</v>
      </c>
      <c r="V57" s="13">
        <f t="shared" si="11"/>
        <v>4.4999999745054993</v>
      </c>
      <c r="W57" s="9">
        <v>98.008521299999998</v>
      </c>
      <c r="X57" s="13">
        <f t="shared" si="7"/>
        <v>4.7499999913239765</v>
      </c>
    </row>
    <row r="58" spans="1:24" x14ac:dyDescent="0.25">
      <c r="A58" s="6">
        <v>45845</v>
      </c>
      <c r="B58" s="16" t="s">
        <v>160</v>
      </c>
      <c r="C58" s="11">
        <v>13500</v>
      </c>
      <c r="D58" s="7" t="s">
        <v>12</v>
      </c>
      <c r="E58" s="6">
        <f t="shared" si="0"/>
        <v>45847</v>
      </c>
      <c r="F58" s="6">
        <f t="shared" si="1"/>
        <v>46169</v>
      </c>
      <c r="G58" s="9">
        <v>322</v>
      </c>
      <c r="H58" s="9" t="s">
        <v>14</v>
      </c>
      <c r="I58" s="9" t="s">
        <v>17</v>
      </c>
      <c r="J58" s="9" t="s">
        <v>31</v>
      </c>
      <c r="K58" s="9">
        <v>60</v>
      </c>
      <c r="L58" s="11">
        <v>13500</v>
      </c>
      <c r="M58" s="11">
        <v>20595</v>
      </c>
      <c r="N58" s="12">
        <f t="shared" si="10"/>
        <v>1.5255555555555556</v>
      </c>
      <c r="O58" s="9">
        <v>96.1538872</v>
      </c>
      <c r="P58" s="13">
        <f t="shared" si="3"/>
        <v>4.4720000547193246</v>
      </c>
      <c r="Q58" s="9">
        <v>96.122472799999997</v>
      </c>
      <c r="R58" s="13">
        <f t="shared" si="4"/>
        <v>4.5100000565525971</v>
      </c>
      <c r="S58" s="9">
        <v>96.254882899999998</v>
      </c>
      <c r="T58" s="13">
        <f t="shared" si="5"/>
        <v>4.3500000361995053</v>
      </c>
      <c r="U58" s="31">
        <f t="shared" si="11"/>
        <v>96.254882899999998</v>
      </c>
      <c r="V58" s="13">
        <f t="shared" si="11"/>
        <v>4.3500000361995053</v>
      </c>
      <c r="W58" s="9">
        <v>95.965708300000003</v>
      </c>
      <c r="X58" s="13">
        <f t="shared" si="7"/>
        <v>4.6999999436515827</v>
      </c>
    </row>
  </sheetData>
  <autoFilter ref="A6:X6"/>
  <pageMargins left="0.7" right="0.7" top="0.75" bottom="0.75" header="0.3" footer="0.3"/>
  <pageSetup paperSize="9" orientation="portrait" verticalDpi="0" r:id="rId1"/>
  <headerFooter>
    <oddHeader>&amp;L&amp;"Calibri"&amp;10&amp;K0078D7CBUAE Classification: Restricted&amp;1#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0"/>
  <sheetViews>
    <sheetView zoomScale="80" zoomScaleNormal="80" workbookViewId="0">
      <selection activeCell="B40" sqref="B40"/>
    </sheetView>
  </sheetViews>
  <sheetFormatPr defaultRowHeight="15" x14ac:dyDescent="0.25"/>
  <cols>
    <col min="1" max="1" width="19.140625" customWidth="1"/>
    <col min="2" max="2" width="14.85546875" bestFit="1" customWidth="1"/>
    <col min="3" max="3" width="11.5703125" bestFit="1" customWidth="1"/>
    <col min="4" max="4" width="9.42578125" customWidth="1"/>
    <col min="5" max="5" width="19.140625" bestFit="1" customWidth="1"/>
    <col min="6" max="6" width="18.7109375" bestFit="1" customWidth="1"/>
    <col min="7" max="7" width="8.85546875" bestFit="1" customWidth="1"/>
    <col min="8" max="8" width="12.5703125" customWidth="1"/>
    <col min="12" max="12" width="13.7109375" bestFit="1" customWidth="1"/>
    <col min="13" max="13" width="17.140625" bestFit="1" customWidth="1"/>
    <col min="14" max="14" width="11" bestFit="1" customWidth="1"/>
    <col min="15" max="16" width="13.140625" bestFit="1" customWidth="1"/>
    <col min="17" max="17" width="12.42578125" bestFit="1" customWidth="1"/>
    <col min="18" max="18" width="13.140625" bestFit="1" customWidth="1"/>
    <col min="19" max="19" width="12.42578125" bestFit="1" customWidth="1"/>
    <col min="20" max="20" width="12.7109375" bestFit="1" customWidth="1"/>
    <col min="21" max="21" width="12.42578125" bestFit="1" customWidth="1"/>
    <col min="22" max="22" width="8.7109375" bestFit="1" customWidth="1"/>
    <col min="23" max="23" width="12.42578125" bestFit="1" customWidth="1"/>
    <col min="24" max="24" width="10.28515625" bestFit="1" customWidth="1"/>
  </cols>
  <sheetData>
    <row r="1" spans="1:24" x14ac:dyDescent="0.25">
      <c r="A1" s="4" t="s">
        <v>8</v>
      </c>
      <c r="B1" s="26"/>
      <c r="C1" s="26"/>
      <c r="D1" s="15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x14ac:dyDescent="0.25">
      <c r="A2" s="4" t="s">
        <v>15</v>
      </c>
      <c r="B2" s="26"/>
      <c r="C2" s="26"/>
      <c r="D2" s="15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x14ac:dyDescent="0.25">
      <c r="A3" s="4" t="s">
        <v>16</v>
      </c>
      <c r="B3" s="26"/>
      <c r="C3" s="26"/>
      <c r="D3" s="15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x14ac:dyDescent="0.25">
      <c r="A4" s="4" t="s">
        <v>30</v>
      </c>
      <c r="B4" s="26"/>
      <c r="C4" s="26"/>
      <c r="D4" s="15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x14ac:dyDescent="0.25">
      <c r="A5" s="5" t="s">
        <v>72</v>
      </c>
      <c r="B5" s="26"/>
      <c r="C5" s="26"/>
      <c r="D5" s="15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 t="s">
        <v>70</v>
      </c>
      <c r="Q5" s="9"/>
      <c r="R5" s="9" t="s">
        <v>70</v>
      </c>
      <c r="S5" s="9"/>
      <c r="T5" s="9" t="s">
        <v>70</v>
      </c>
      <c r="U5" s="9"/>
      <c r="V5" s="9" t="s">
        <v>70</v>
      </c>
      <c r="W5" s="9"/>
      <c r="X5" s="9" t="s">
        <v>70</v>
      </c>
    </row>
    <row r="6" spans="1:24" ht="30" customHeight="1" x14ac:dyDescent="0.2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</row>
    <row r="7" spans="1:24" x14ac:dyDescent="0.25">
      <c r="A7" s="6">
        <v>45299</v>
      </c>
      <c r="B7" s="16" t="s">
        <v>111</v>
      </c>
      <c r="C7" s="11">
        <v>4500</v>
      </c>
      <c r="D7" s="7" t="s">
        <v>12</v>
      </c>
      <c r="E7" s="6">
        <f>A7+2</f>
        <v>45301</v>
      </c>
      <c r="F7" s="6">
        <f t="shared" ref="F7:F75" si="0">E7+G7</f>
        <v>45329</v>
      </c>
      <c r="G7" s="9">
        <v>28</v>
      </c>
      <c r="H7" s="9" t="s">
        <v>14</v>
      </c>
      <c r="I7" s="9" t="s">
        <v>17</v>
      </c>
      <c r="J7" s="9" t="s">
        <v>31</v>
      </c>
      <c r="K7" s="9">
        <v>60</v>
      </c>
      <c r="L7" s="11">
        <v>4500</v>
      </c>
      <c r="M7" s="11">
        <v>4805</v>
      </c>
      <c r="N7" s="12">
        <f t="shared" ref="N7:N71" si="1">M7/L7</f>
        <v>1.0677777777777777</v>
      </c>
      <c r="O7" s="9">
        <v>99.563017900000006</v>
      </c>
      <c r="P7" s="13">
        <f t="shared" ref="P7:P71" si="2">100*((100-O7)/O7)*360/G7</f>
        <v>5.6430001864318893</v>
      </c>
      <c r="Q7" s="9">
        <v>99.555539800000005</v>
      </c>
      <c r="R7" s="13">
        <f t="shared" ref="R7:R71" si="3">100*((100-Q7)/Q7)*360/G7</f>
        <v>5.7400003025388813</v>
      </c>
      <c r="S7" s="9">
        <v>99.570188700000003</v>
      </c>
      <c r="T7" s="13">
        <f t="shared" ref="T7:T71" si="4">100*((100-S7)/S7)*360/G7</f>
        <v>5.5499998120564475</v>
      </c>
      <c r="U7" s="9">
        <f>S7</f>
        <v>99.570188700000003</v>
      </c>
      <c r="V7" s="13">
        <f t="shared" ref="V7:V71" si="5">T7</f>
        <v>5.5499998120564475</v>
      </c>
      <c r="W7" s="9">
        <v>99.543207300000006</v>
      </c>
      <c r="X7" s="13">
        <f t="shared" ref="X7:X71" si="6">100*((100-W7)/W7)*360/G7</f>
        <v>5.8999997682412655</v>
      </c>
    </row>
    <row r="8" spans="1:24" x14ac:dyDescent="0.25">
      <c r="A8" s="6">
        <v>45299</v>
      </c>
      <c r="B8" s="16" t="s">
        <v>118</v>
      </c>
      <c r="C8" s="11">
        <v>3500</v>
      </c>
      <c r="D8" s="7" t="s">
        <v>12</v>
      </c>
      <c r="E8" s="6">
        <f t="shared" ref="E8:E71" si="7">A8+2</f>
        <v>45301</v>
      </c>
      <c r="F8" s="6">
        <f t="shared" si="0"/>
        <v>45357</v>
      </c>
      <c r="G8" s="9">
        <v>56</v>
      </c>
      <c r="H8" s="9" t="s">
        <v>14</v>
      </c>
      <c r="I8" s="9" t="s">
        <v>17</v>
      </c>
      <c r="J8" s="9" t="s">
        <v>31</v>
      </c>
      <c r="K8" s="9">
        <v>60</v>
      </c>
      <c r="L8" s="11">
        <v>3500</v>
      </c>
      <c r="M8" s="11">
        <v>5775</v>
      </c>
      <c r="N8" s="12">
        <f t="shared" si="1"/>
        <v>1.65</v>
      </c>
      <c r="O8" s="9">
        <v>99.121431700000002</v>
      </c>
      <c r="P8" s="13">
        <f t="shared" si="2"/>
        <v>5.6979998922155977</v>
      </c>
      <c r="Q8" s="9">
        <v>99.113484900000003</v>
      </c>
      <c r="R8" s="13">
        <f t="shared" si="3"/>
        <v>5.7500002634425806</v>
      </c>
      <c r="S8" s="9">
        <v>99.136411699999996</v>
      </c>
      <c r="T8" s="13">
        <f t="shared" si="4"/>
        <v>5.6000000163699628</v>
      </c>
      <c r="U8" s="9">
        <f t="shared" ref="U8:U71" si="8">S8</f>
        <v>99.136411699999996</v>
      </c>
      <c r="V8" s="13">
        <f t="shared" si="5"/>
        <v>5.6000000163699628</v>
      </c>
      <c r="W8" s="9">
        <v>99.105845000000002</v>
      </c>
      <c r="X8" s="13">
        <f t="shared" si="6"/>
        <v>5.8000002782018267</v>
      </c>
    </row>
    <row r="9" spans="1:24" x14ac:dyDescent="0.25">
      <c r="A9" s="6">
        <v>45299</v>
      </c>
      <c r="B9" s="16" t="s">
        <v>119</v>
      </c>
      <c r="C9" s="11">
        <v>3500</v>
      </c>
      <c r="D9" s="7" t="s">
        <v>12</v>
      </c>
      <c r="E9" s="6">
        <f t="shared" si="7"/>
        <v>45301</v>
      </c>
      <c r="F9" s="6">
        <f t="shared" si="0"/>
        <v>45441</v>
      </c>
      <c r="G9" s="9">
        <v>140</v>
      </c>
      <c r="H9" s="9" t="s">
        <v>14</v>
      </c>
      <c r="I9" s="9" t="s">
        <v>17</v>
      </c>
      <c r="J9" s="9" t="s">
        <v>31</v>
      </c>
      <c r="K9" s="9">
        <v>60</v>
      </c>
      <c r="L9" s="11">
        <v>3500</v>
      </c>
      <c r="M9" s="11">
        <v>7790</v>
      </c>
      <c r="N9" s="12">
        <f t="shared" si="1"/>
        <v>2.2257142857142855</v>
      </c>
      <c r="O9" s="9">
        <v>97.824704699999998</v>
      </c>
      <c r="P9" s="13">
        <f t="shared" si="2"/>
        <v>5.7179998680990556</v>
      </c>
      <c r="Q9" s="9">
        <v>97.802008499999999</v>
      </c>
      <c r="R9" s="13">
        <f t="shared" si="3"/>
        <v>5.779000073252222</v>
      </c>
      <c r="S9" s="9">
        <v>97.887266499999996</v>
      </c>
      <c r="T9" s="13">
        <f t="shared" si="4"/>
        <v>5.5499999948556109</v>
      </c>
      <c r="U9" s="9">
        <f t="shared" si="8"/>
        <v>97.887266499999996</v>
      </c>
      <c r="V9" s="13">
        <f t="shared" si="5"/>
        <v>5.5499999948556109</v>
      </c>
      <c r="W9" s="9">
        <v>97.757019499999998</v>
      </c>
      <c r="X9" s="13">
        <f t="shared" si="6"/>
        <v>5.8999999921817858</v>
      </c>
    </row>
    <row r="10" spans="1:24" x14ac:dyDescent="0.25">
      <c r="A10" s="6">
        <v>45299</v>
      </c>
      <c r="B10" s="16" t="s">
        <v>120</v>
      </c>
      <c r="C10" s="11">
        <v>9000</v>
      </c>
      <c r="D10" s="7" t="s">
        <v>12</v>
      </c>
      <c r="E10" s="6">
        <f t="shared" si="7"/>
        <v>45301</v>
      </c>
      <c r="F10" s="6">
        <f t="shared" si="0"/>
        <v>45609</v>
      </c>
      <c r="G10" s="9">
        <v>308</v>
      </c>
      <c r="H10" s="9" t="s">
        <v>14</v>
      </c>
      <c r="I10" s="9" t="s">
        <v>17</v>
      </c>
      <c r="J10" s="9" t="s">
        <v>31</v>
      </c>
      <c r="K10" s="9">
        <v>60</v>
      </c>
      <c r="L10" s="11">
        <v>9000</v>
      </c>
      <c r="M10" s="11">
        <v>15080</v>
      </c>
      <c r="N10" s="12">
        <f t="shared" si="1"/>
        <v>1.6755555555555555</v>
      </c>
      <c r="O10" s="9">
        <v>95.515281599999994</v>
      </c>
      <c r="P10" s="13">
        <f t="shared" si="2"/>
        <v>5.4879999949145901</v>
      </c>
      <c r="Q10" s="9">
        <v>95.470811699999999</v>
      </c>
      <c r="R10" s="13">
        <f t="shared" si="3"/>
        <v>5.5449999432082508</v>
      </c>
      <c r="S10" s="9">
        <v>95.7014116</v>
      </c>
      <c r="T10" s="13">
        <f t="shared" si="4"/>
        <v>5.2499999946668536</v>
      </c>
      <c r="U10" s="9">
        <f t="shared" si="8"/>
        <v>95.7014116</v>
      </c>
      <c r="V10" s="13">
        <f t="shared" si="5"/>
        <v>5.2499999946668536</v>
      </c>
      <c r="W10" s="9">
        <v>95.117311400000006</v>
      </c>
      <c r="X10" s="13">
        <f t="shared" si="6"/>
        <v>5.9999999362646168</v>
      </c>
    </row>
    <row r="11" spans="1:24" x14ac:dyDescent="0.25">
      <c r="A11" s="6">
        <v>45313</v>
      </c>
      <c r="B11" s="16" t="s">
        <v>123</v>
      </c>
      <c r="C11" s="11">
        <v>3000</v>
      </c>
      <c r="D11" s="7" t="s">
        <v>13</v>
      </c>
      <c r="E11" s="6">
        <f t="shared" si="7"/>
        <v>45315</v>
      </c>
      <c r="F11" s="6">
        <f t="shared" si="0"/>
        <v>45343</v>
      </c>
      <c r="G11" s="9">
        <v>28</v>
      </c>
      <c r="H11" s="9" t="s">
        <v>14</v>
      </c>
      <c r="I11" s="9" t="s">
        <v>17</v>
      </c>
      <c r="J11" s="9" t="s">
        <v>31</v>
      </c>
      <c r="K11" s="9">
        <v>60</v>
      </c>
      <c r="L11" s="11">
        <v>3000</v>
      </c>
      <c r="M11" s="11">
        <v>4500</v>
      </c>
      <c r="N11" s="12">
        <f t="shared" si="1"/>
        <v>1.5</v>
      </c>
      <c r="O11" s="9">
        <v>99.563403399999999</v>
      </c>
      <c r="P11" s="13">
        <f t="shared" si="2"/>
        <v>5.6380001742114771</v>
      </c>
      <c r="Q11" s="9">
        <v>99.560165299999994</v>
      </c>
      <c r="R11" s="13">
        <f t="shared" si="3"/>
        <v>5.6800001831943989</v>
      </c>
      <c r="S11" s="9">
        <v>99.566333299999997</v>
      </c>
      <c r="T11" s="13">
        <f t="shared" si="4"/>
        <v>5.6000000497012961</v>
      </c>
      <c r="U11" s="9">
        <f t="shared" si="8"/>
        <v>99.566333299999997</v>
      </c>
      <c r="V11" s="13">
        <f t="shared" si="5"/>
        <v>5.6000000497012961</v>
      </c>
      <c r="W11" s="9">
        <v>99.549373200000005</v>
      </c>
      <c r="X11" s="13">
        <f t="shared" si="6"/>
        <v>5.8199996209087903</v>
      </c>
    </row>
    <row r="12" spans="1:24" x14ac:dyDescent="0.25">
      <c r="A12" s="6">
        <v>45313</v>
      </c>
      <c r="B12" s="16" t="s">
        <v>118</v>
      </c>
      <c r="C12" s="11">
        <v>2500</v>
      </c>
      <c r="D12" s="7" t="s">
        <v>12</v>
      </c>
      <c r="E12" s="6">
        <f t="shared" si="7"/>
        <v>45315</v>
      </c>
      <c r="F12" s="6">
        <f t="shared" si="0"/>
        <v>45357</v>
      </c>
      <c r="G12" s="9">
        <v>42</v>
      </c>
      <c r="H12" s="9" t="s">
        <v>14</v>
      </c>
      <c r="I12" s="9" t="s">
        <v>17</v>
      </c>
      <c r="J12" s="9" t="s">
        <v>31</v>
      </c>
      <c r="K12" s="9">
        <v>60</v>
      </c>
      <c r="L12" s="11">
        <v>2500</v>
      </c>
      <c r="M12" s="11">
        <v>5425</v>
      </c>
      <c r="N12" s="12">
        <f t="shared" si="1"/>
        <v>2.17</v>
      </c>
      <c r="O12" s="9">
        <v>99.3441136</v>
      </c>
      <c r="P12" s="13">
        <f t="shared" si="2"/>
        <v>5.6590000402111675</v>
      </c>
      <c r="Q12" s="9">
        <v>99.339853599999998</v>
      </c>
      <c r="R12" s="13">
        <f t="shared" si="3"/>
        <v>5.6959996509253283</v>
      </c>
      <c r="S12" s="9">
        <v>99.350907399999997</v>
      </c>
      <c r="T12" s="13">
        <f t="shared" si="4"/>
        <v>5.6000000430221366</v>
      </c>
      <c r="U12" s="9">
        <f t="shared" si="8"/>
        <v>99.350907399999997</v>
      </c>
      <c r="V12" s="13">
        <f t="shared" si="5"/>
        <v>5.6000000430221366</v>
      </c>
      <c r="W12" s="9">
        <v>99.327881300000001</v>
      </c>
      <c r="X12" s="13">
        <f t="shared" si="6"/>
        <v>5.8000003152905437</v>
      </c>
    </row>
    <row r="13" spans="1:24" x14ac:dyDescent="0.25">
      <c r="A13" s="6">
        <v>45313</v>
      </c>
      <c r="B13" s="16" t="s">
        <v>119</v>
      </c>
      <c r="C13" s="11">
        <v>5000</v>
      </c>
      <c r="D13" s="7" t="s">
        <v>12</v>
      </c>
      <c r="E13" s="6">
        <f t="shared" si="7"/>
        <v>45315</v>
      </c>
      <c r="F13" s="6">
        <f t="shared" si="0"/>
        <v>45441</v>
      </c>
      <c r="G13" s="9">
        <v>126</v>
      </c>
      <c r="H13" s="9" t="s">
        <v>14</v>
      </c>
      <c r="I13" s="9" t="s">
        <v>17</v>
      </c>
      <c r="J13" s="9" t="s">
        <v>31</v>
      </c>
      <c r="K13" s="9">
        <v>60</v>
      </c>
      <c r="L13" s="11">
        <v>5000</v>
      </c>
      <c r="M13" s="11">
        <v>10850</v>
      </c>
      <c r="N13" s="12">
        <f t="shared" si="1"/>
        <v>2.17</v>
      </c>
      <c r="O13" s="9">
        <v>98.046040500000004</v>
      </c>
      <c r="P13" s="13">
        <f t="shared" si="2"/>
        <v>5.6939998801597875</v>
      </c>
      <c r="Q13" s="9">
        <v>98.033929499999999</v>
      </c>
      <c r="R13" s="13">
        <f t="shared" si="3"/>
        <v>5.7300001278784682</v>
      </c>
      <c r="S13" s="9">
        <v>98.060846799999993</v>
      </c>
      <c r="T13" s="13">
        <f t="shared" si="4"/>
        <v>5.64999986751668</v>
      </c>
      <c r="U13" s="9">
        <f t="shared" si="8"/>
        <v>98.060846799999993</v>
      </c>
      <c r="V13" s="13">
        <f t="shared" si="5"/>
        <v>5.64999986751668</v>
      </c>
      <c r="W13" s="9">
        <v>97.980139399999999</v>
      </c>
      <c r="X13" s="13">
        <f t="shared" si="6"/>
        <v>5.8900000766015337</v>
      </c>
    </row>
    <row r="14" spans="1:24" x14ac:dyDescent="0.25">
      <c r="A14" s="6">
        <v>45313</v>
      </c>
      <c r="B14" s="16" t="s">
        <v>120</v>
      </c>
      <c r="C14" s="11">
        <v>7500</v>
      </c>
      <c r="D14" s="7" t="s">
        <v>12</v>
      </c>
      <c r="E14" s="6">
        <f t="shared" si="7"/>
        <v>45315</v>
      </c>
      <c r="F14" s="6">
        <f t="shared" si="0"/>
        <v>45609</v>
      </c>
      <c r="G14" s="9">
        <v>294</v>
      </c>
      <c r="H14" s="9" t="s">
        <v>14</v>
      </c>
      <c r="I14" s="9" t="s">
        <v>17</v>
      </c>
      <c r="J14" s="9" t="s">
        <v>31</v>
      </c>
      <c r="K14" s="9">
        <v>60</v>
      </c>
      <c r="L14" s="11">
        <v>7500</v>
      </c>
      <c r="M14" s="11">
        <v>14830</v>
      </c>
      <c r="N14" s="12">
        <f t="shared" si="1"/>
        <v>1.9773333333333334</v>
      </c>
      <c r="O14" s="9">
        <v>95.754546599999998</v>
      </c>
      <c r="P14" s="13">
        <f t="shared" si="2"/>
        <v>5.4290000338709161</v>
      </c>
      <c r="Q14" s="9">
        <v>95.6715023</v>
      </c>
      <c r="R14" s="13">
        <f t="shared" si="3"/>
        <v>5.5400000396002156</v>
      </c>
      <c r="S14" s="9">
        <v>95.828734900000001</v>
      </c>
      <c r="T14" s="13">
        <f t="shared" si="4"/>
        <v>5.3299999800168569</v>
      </c>
      <c r="U14" s="9">
        <f t="shared" si="8"/>
        <v>95.828734900000001</v>
      </c>
      <c r="V14" s="13">
        <f t="shared" si="5"/>
        <v>5.3299999800168569</v>
      </c>
      <c r="W14" s="9">
        <v>95.440337900000003</v>
      </c>
      <c r="X14" s="13">
        <f t="shared" si="6"/>
        <v>5.8499999446101194</v>
      </c>
    </row>
    <row r="15" spans="1:24" x14ac:dyDescent="0.25">
      <c r="A15" s="6">
        <v>45327</v>
      </c>
      <c r="B15" s="16" t="s">
        <v>118</v>
      </c>
      <c r="C15" s="11">
        <v>2800</v>
      </c>
      <c r="D15" s="7" t="s">
        <v>12</v>
      </c>
      <c r="E15" s="6">
        <f t="shared" si="7"/>
        <v>45329</v>
      </c>
      <c r="F15" s="6">
        <f t="shared" si="0"/>
        <v>45357</v>
      </c>
      <c r="G15" s="9">
        <v>28</v>
      </c>
      <c r="H15" s="9" t="s">
        <v>14</v>
      </c>
      <c r="I15" s="9" t="s">
        <v>17</v>
      </c>
      <c r="J15" s="9" t="s">
        <v>31</v>
      </c>
      <c r="K15" s="9">
        <v>60</v>
      </c>
      <c r="L15" s="11">
        <v>2800</v>
      </c>
      <c r="M15" s="11">
        <v>4765</v>
      </c>
      <c r="N15" s="12">
        <f t="shared" si="1"/>
        <v>1.7017857142857142</v>
      </c>
      <c r="O15" s="9">
        <v>99.569109100000006</v>
      </c>
      <c r="P15" s="13">
        <f t="shared" si="2"/>
        <v>5.5640006295313773</v>
      </c>
      <c r="Q15" s="9">
        <v>99.566333299999997</v>
      </c>
      <c r="R15" s="13">
        <f t="shared" si="3"/>
        <v>5.6000000497012961</v>
      </c>
      <c r="S15" s="9">
        <v>99.578671600000007</v>
      </c>
      <c r="T15" s="13">
        <f>100*((100-S15)/S15)*360/G15</f>
        <v>5.4399996922346361</v>
      </c>
      <c r="U15" s="9">
        <f t="shared" si="8"/>
        <v>99.578671600000007</v>
      </c>
      <c r="V15" s="13">
        <f t="shared" si="5"/>
        <v>5.4399996922346361</v>
      </c>
      <c r="W15" s="9">
        <v>99.550914800000001</v>
      </c>
      <c r="X15" s="13">
        <f t="shared" si="6"/>
        <v>5.7999995108317757</v>
      </c>
    </row>
    <row r="16" spans="1:24" x14ac:dyDescent="0.25">
      <c r="A16" s="6">
        <v>45327</v>
      </c>
      <c r="B16" s="16" t="s">
        <v>124</v>
      </c>
      <c r="C16" s="11">
        <v>4000</v>
      </c>
      <c r="D16" s="7" t="s">
        <v>13</v>
      </c>
      <c r="E16" s="6">
        <f t="shared" si="7"/>
        <v>45329</v>
      </c>
      <c r="F16" s="6">
        <f t="shared" si="0"/>
        <v>45413</v>
      </c>
      <c r="G16" s="9">
        <v>84</v>
      </c>
      <c r="H16" s="9" t="s">
        <v>14</v>
      </c>
      <c r="I16" s="9" t="s">
        <v>17</v>
      </c>
      <c r="J16" s="9" t="s">
        <v>31</v>
      </c>
      <c r="K16" s="9">
        <v>60</v>
      </c>
      <c r="L16" s="11">
        <v>4000</v>
      </c>
      <c r="M16" s="11">
        <v>5445</v>
      </c>
      <c r="N16" s="12">
        <f t="shared" si="1"/>
        <v>1.3612500000000001</v>
      </c>
      <c r="O16" s="9">
        <v>98.6997298</v>
      </c>
      <c r="P16" s="13">
        <f t="shared" si="2"/>
        <v>5.6459998246404224</v>
      </c>
      <c r="Q16" s="9">
        <v>98.682912099999996</v>
      </c>
      <c r="R16" s="13">
        <f t="shared" si="3"/>
        <v>5.7199998545355513</v>
      </c>
      <c r="S16" s="9">
        <v>98.710186899999997</v>
      </c>
      <c r="T16" s="13">
        <f t="shared" si="4"/>
        <v>5.5999999616771499</v>
      </c>
      <c r="U16" s="9">
        <f t="shared" si="8"/>
        <v>98.710186899999997</v>
      </c>
      <c r="V16" s="13">
        <f t="shared" si="5"/>
        <v>5.5999999616771499</v>
      </c>
      <c r="W16" s="9">
        <v>98.667008699999997</v>
      </c>
      <c r="X16" s="13">
        <f t="shared" si="6"/>
        <v>5.7900000541344792</v>
      </c>
    </row>
    <row r="17" spans="1:24" x14ac:dyDescent="0.25">
      <c r="A17" s="6">
        <v>45327</v>
      </c>
      <c r="B17" s="16" t="s">
        <v>119</v>
      </c>
      <c r="C17" s="11">
        <v>6500</v>
      </c>
      <c r="D17" s="7" t="s">
        <v>12</v>
      </c>
      <c r="E17" s="6">
        <f t="shared" si="7"/>
        <v>45329</v>
      </c>
      <c r="F17" s="6">
        <f t="shared" si="0"/>
        <v>45441</v>
      </c>
      <c r="G17" s="9">
        <v>112</v>
      </c>
      <c r="H17" s="9" t="s">
        <v>14</v>
      </c>
      <c r="I17" s="9" t="s">
        <v>17</v>
      </c>
      <c r="J17" s="9" t="s">
        <v>31</v>
      </c>
      <c r="K17" s="9">
        <v>60</v>
      </c>
      <c r="L17" s="11">
        <v>6500</v>
      </c>
      <c r="M17" s="11">
        <v>8150</v>
      </c>
      <c r="N17" s="12">
        <f t="shared" si="1"/>
        <v>1.2538461538461538</v>
      </c>
      <c r="O17" s="9">
        <v>98.255162999999996</v>
      </c>
      <c r="P17" s="13">
        <f t="shared" si="2"/>
        <v>5.7079999377306567</v>
      </c>
      <c r="Q17" s="9">
        <v>98.247054199999994</v>
      </c>
      <c r="R17" s="13">
        <f t="shared" si="3"/>
        <v>5.735000085994602</v>
      </c>
      <c r="S17" s="9">
        <v>98.269581900000006</v>
      </c>
      <c r="T17" s="13">
        <f t="shared" si="4"/>
        <v>5.6599998402673677</v>
      </c>
      <c r="U17" s="9">
        <f t="shared" si="8"/>
        <v>98.269581900000006</v>
      </c>
      <c r="V17" s="13">
        <f t="shared" si="5"/>
        <v>5.6599998402673677</v>
      </c>
      <c r="W17" s="9">
        <v>98.218534099999999</v>
      </c>
      <c r="X17" s="13">
        <f t="shared" si="6"/>
        <v>5.8299998521940308</v>
      </c>
    </row>
    <row r="18" spans="1:24" x14ac:dyDescent="0.25">
      <c r="A18" s="6">
        <v>45327</v>
      </c>
      <c r="B18" s="16" t="s">
        <v>120</v>
      </c>
      <c r="C18" s="11">
        <v>12000</v>
      </c>
      <c r="D18" s="7" t="s">
        <v>12</v>
      </c>
      <c r="E18" s="6">
        <f t="shared" si="7"/>
        <v>45329</v>
      </c>
      <c r="F18" s="6">
        <f t="shared" si="0"/>
        <v>45609</v>
      </c>
      <c r="G18" s="9">
        <v>280</v>
      </c>
      <c r="H18" s="9" t="s">
        <v>14</v>
      </c>
      <c r="I18" s="9" t="s">
        <v>17</v>
      </c>
      <c r="J18" s="9" t="s">
        <v>31</v>
      </c>
      <c r="K18" s="9">
        <v>60</v>
      </c>
      <c r="L18" s="11">
        <v>12000</v>
      </c>
      <c r="M18" s="11">
        <v>20520</v>
      </c>
      <c r="N18" s="12">
        <f t="shared" si="1"/>
        <v>1.71</v>
      </c>
      <c r="O18" s="9">
        <v>95.9571136</v>
      </c>
      <c r="P18" s="13">
        <f t="shared" si="2"/>
        <v>5.4169999544463163</v>
      </c>
      <c r="Q18" s="9">
        <v>95.904862399999999</v>
      </c>
      <c r="R18" s="13">
        <f t="shared" si="3"/>
        <v>5.4899999671817632</v>
      </c>
      <c r="S18" s="9">
        <v>95.990784899999994</v>
      </c>
      <c r="T18" s="13">
        <f t="shared" si="4"/>
        <v>5.3699999785827739</v>
      </c>
      <c r="U18" s="9">
        <f t="shared" si="8"/>
        <v>95.990784899999994</v>
      </c>
      <c r="V18" s="13">
        <f t="shared" si="5"/>
        <v>5.3699999785827739</v>
      </c>
      <c r="W18" s="9">
        <v>95.754867500000003</v>
      </c>
      <c r="X18" s="13">
        <f t="shared" si="6"/>
        <v>5.7000000548274965</v>
      </c>
    </row>
    <row r="19" spans="1:24" x14ac:dyDescent="0.25">
      <c r="A19" s="6">
        <v>45341</v>
      </c>
      <c r="B19" s="16" t="s">
        <v>125</v>
      </c>
      <c r="C19" s="11">
        <v>2000</v>
      </c>
      <c r="D19" s="7" t="s">
        <v>13</v>
      </c>
      <c r="E19" s="6">
        <f t="shared" si="7"/>
        <v>45343</v>
      </c>
      <c r="F19" s="6">
        <f t="shared" si="0"/>
        <v>45371</v>
      </c>
      <c r="G19" s="9">
        <v>28</v>
      </c>
      <c r="H19" s="9" t="s">
        <v>14</v>
      </c>
      <c r="I19" s="9" t="s">
        <v>17</v>
      </c>
      <c r="J19" s="9" t="s">
        <v>31</v>
      </c>
      <c r="K19" s="9">
        <v>60</v>
      </c>
      <c r="L19" s="11">
        <v>2000</v>
      </c>
      <c r="M19" s="11">
        <v>3255</v>
      </c>
      <c r="N19" s="12">
        <f t="shared" si="1"/>
        <v>1.6274999999999999</v>
      </c>
      <c r="O19" s="9">
        <v>99.570651400000003</v>
      </c>
      <c r="P19" s="13">
        <f t="shared" si="2"/>
        <v>5.5439993693907388</v>
      </c>
      <c r="Q19" s="9">
        <v>99.567104400000005</v>
      </c>
      <c r="R19" s="13">
        <f t="shared" si="3"/>
        <v>5.5899994330140474</v>
      </c>
      <c r="S19" s="9">
        <v>99.576512199999996</v>
      </c>
      <c r="T19" s="13">
        <f t="shared" si="4"/>
        <v>5.4679994534466045</v>
      </c>
      <c r="U19" s="9">
        <f t="shared" si="8"/>
        <v>99.576512199999996</v>
      </c>
      <c r="V19" s="13">
        <f t="shared" si="5"/>
        <v>5.4679994534466045</v>
      </c>
      <c r="W19" s="9">
        <v>99.554768899999999</v>
      </c>
      <c r="X19" s="13">
        <f t="shared" si="6"/>
        <v>5.7500006482792099</v>
      </c>
    </row>
    <row r="20" spans="1:24" x14ac:dyDescent="0.25">
      <c r="A20" s="6">
        <v>45341</v>
      </c>
      <c r="B20" s="16" t="s">
        <v>124</v>
      </c>
      <c r="C20" s="11">
        <v>3000</v>
      </c>
      <c r="D20" s="7" t="s">
        <v>12</v>
      </c>
      <c r="E20" s="6">
        <f t="shared" si="7"/>
        <v>45343</v>
      </c>
      <c r="F20" s="6">
        <f t="shared" si="0"/>
        <v>45413</v>
      </c>
      <c r="G20" s="9">
        <v>70</v>
      </c>
      <c r="H20" s="9" t="s">
        <v>14</v>
      </c>
      <c r="I20" s="9" t="s">
        <v>17</v>
      </c>
      <c r="J20" s="9" t="s">
        <v>31</v>
      </c>
      <c r="K20" s="9">
        <v>60</v>
      </c>
      <c r="L20" s="11">
        <v>3000</v>
      </c>
      <c r="M20" s="11">
        <v>4210</v>
      </c>
      <c r="N20" s="12">
        <f t="shared" si="1"/>
        <v>1.4033333333333333</v>
      </c>
      <c r="O20" s="9">
        <v>98.919986100000003</v>
      </c>
      <c r="P20" s="13">
        <f t="shared" si="2"/>
        <v>5.6149999802719197</v>
      </c>
      <c r="Q20" s="9">
        <v>98.903816000000006</v>
      </c>
      <c r="R20" s="13">
        <f t="shared" si="3"/>
        <v>5.7000002045276821</v>
      </c>
      <c r="S20" s="9">
        <v>98.937113100000005</v>
      </c>
      <c r="T20" s="13">
        <f t="shared" si="4"/>
        <v>5.5249999867989485</v>
      </c>
      <c r="U20" s="9">
        <f t="shared" si="8"/>
        <v>98.937113100000005</v>
      </c>
      <c r="V20" s="13">
        <f t="shared" si="5"/>
        <v>5.5249999867989485</v>
      </c>
      <c r="W20" s="9">
        <v>98.884799200000003</v>
      </c>
      <c r="X20" s="13">
        <f t="shared" si="6"/>
        <v>5.8000000469232713</v>
      </c>
    </row>
    <row r="21" spans="1:24" x14ac:dyDescent="0.25">
      <c r="A21" s="6">
        <v>45341</v>
      </c>
      <c r="B21" s="16" t="s">
        <v>112</v>
      </c>
      <c r="C21" s="11">
        <v>4500</v>
      </c>
      <c r="D21" s="7" t="s">
        <v>12</v>
      </c>
      <c r="E21" s="6">
        <f t="shared" si="7"/>
        <v>45343</v>
      </c>
      <c r="F21" s="6">
        <f t="shared" si="0"/>
        <v>45497</v>
      </c>
      <c r="G21" s="9">
        <v>154</v>
      </c>
      <c r="H21" s="9" t="s">
        <v>14</v>
      </c>
      <c r="I21" s="9" t="s">
        <v>17</v>
      </c>
      <c r="J21" s="9" t="s">
        <v>31</v>
      </c>
      <c r="K21" s="9">
        <v>60</v>
      </c>
      <c r="L21" s="11">
        <v>4425</v>
      </c>
      <c r="M21" s="11">
        <v>4425</v>
      </c>
      <c r="N21" s="12">
        <f t="shared" si="1"/>
        <v>1</v>
      </c>
      <c r="O21" s="9">
        <v>97.649474100000006</v>
      </c>
      <c r="P21" s="13">
        <f t="shared" si="2"/>
        <v>5.6269999616207418</v>
      </c>
      <c r="Q21" s="9">
        <v>97.578957599999995</v>
      </c>
      <c r="R21" s="13">
        <f t="shared" si="3"/>
        <v>5.8000000979346877</v>
      </c>
      <c r="S21" s="9">
        <v>97.687832099999994</v>
      </c>
      <c r="T21" s="13">
        <f t="shared" si="4"/>
        <v>5.5330000697004236</v>
      </c>
      <c r="U21" s="9">
        <f t="shared" si="8"/>
        <v>97.687832099999994</v>
      </c>
      <c r="V21" s="13">
        <f t="shared" si="5"/>
        <v>5.5330000697004236</v>
      </c>
      <c r="W21" s="9">
        <v>97.578957599999995</v>
      </c>
      <c r="X21" s="13">
        <f t="shared" si="6"/>
        <v>5.8000000979346877</v>
      </c>
    </row>
    <row r="22" spans="1:24" x14ac:dyDescent="0.25">
      <c r="A22" s="6">
        <v>45341</v>
      </c>
      <c r="B22" s="16" t="s">
        <v>120</v>
      </c>
      <c r="C22" s="11">
        <v>9000</v>
      </c>
      <c r="D22" s="7" t="s">
        <v>12</v>
      </c>
      <c r="E22" s="6">
        <f t="shared" si="7"/>
        <v>45343</v>
      </c>
      <c r="F22" s="6">
        <f t="shared" si="0"/>
        <v>45609</v>
      </c>
      <c r="G22" s="9">
        <v>266</v>
      </c>
      <c r="H22" s="9" t="s">
        <v>14</v>
      </c>
      <c r="I22" s="9" t="s">
        <v>17</v>
      </c>
      <c r="J22" s="9" t="s">
        <v>31</v>
      </c>
      <c r="K22" s="9">
        <v>60</v>
      </c>
      <c r="L22" s="11">
        <v>9000</v>
      </c>
      <c r="M22" s="11">
        <v>10545</v>
      </c>
      <c r="N22" s="12">
        <f t="shared" si="1"/>
        <v>1.1716666666666666</v>
      </c>
      <c r="O22" s="9">
        <v>96.1002723</v>
      </c>
      <c r="P22" s="13">
        <f t="shared" si="2"/>
        <v>5.4920000080020737</v>
      </c>
      <c r="Q22" s="9">
        <v>96.026631399999999</v>
      </c>
      <c r="R22" s="13">
        <f t="shared" si="3"/>
        <v>5.5999999791160704</v>
      </c>
      <c r="S22" s="9">
        <v>96.139866799999993</v>
      </c>
      <c r="T22" s="13">
        <f t="shared" si="4"/>
        <v>5.4340000615152109</v>
      </c>
      <c r="U22" s="9">
        <f t="shared" si="8"/>
        <v>96.139866799999993</v>
      </c>
      <c r="V22" s="13">
        <f t="shared" si="5"/>
        <v>5.4340000615152109</v>
      </c>
      <c r="W22" s="9">
        <v>95.931338699999998</v>
      </c>
      <c r="X22" s="13">
        <f t="shared" si="6"/>
        <v>5.7400000634575132</v>
      </c>
    </row>
    <row r="23" spans="1:24" x14ac:dyDescent="0.25">
      <c r="A23" s="6">
        <v>45355</v>
      </c>
      <c r="B23" s="16" t="s">
        <v>104</v>
      </c>
      <c r="C23" s="11">
        <v>2200</v>
      </c>
      <c r="D23" s="7" t="s">
        <v>12</v>
      </c>
      <c r="E23" s="6">
        <f t="shared" si="7"/>
        <v>45357</v>
      </c>
      <c r="F23" s="6">
        <f t="shared" si="0"/>
        <v>45385</v>
      </c>
      <c r="G23" s="9">
        <v>28</v>
      </c>
      <c r="H23" s="9" t="s">
        <v>14</v>
      </c>
      <c r="I23" s="9" t="s">
        <v>17</v>
      </c>
      <c r="J23" s="9" t="s">
        <v>31</v>
      </c>
      <c r="K23" s="9">
        <v>60</v>
      </c>
      <c r="L23" s="11">
        <v>2200</v>
      </c>
      <c r="M23" s="11">
        <v>3700</v>
      </c>
      <c r="N23" s="12">
        <f t="shared" si="1"/>
        <v>1.6818181818181819</v>
      </c>
      <c r="O23" s="9">
        <v>99.570265800000001</v>
      </c>
      <c r="P23" s="13">
        <f t="shared" si="2"/>
        <v>5.5489999505454586</v>
      </c>
      <c r="Q23" s="9">
        <v>99.567875400000005</v>
      </c>
      <c r="R23" s="13">
        <f t="shared" si="3"/>
        <v>5.5800002681242749</v>
      </c>
      <c r="S23" s="9">
        <v>99.576126599999995</v>
      </c>
      <c r="T23" s="13">
        <f t="shared" si="4"/>
        <v>5.4729994459765647</v>
      </c>
      <c r="U23" s="9">
        <f t="shared" si="8"/>
        <v>99.576126599999995</v>
      </c>
      <c r="V23" s="13">
        <f t="shared" si="5"/>
        <v>5.4729994459765647</v>
      </c>
      <c r="W23" s="9">
        <v>99.558623400000002</v>
      </c>
      <c r="X23" s="13">
        <f t="shared" si="6"/>
        <v>5.7000004682667953</v>
      </c>
    </row>
    <row r="24" spans="1:24" x14ac:dyDescent="0.25">
      <c r="A24" s="6">
        <v>45355</v>
      </c>
      <c r="B24" s="16" t="s">
        <v>119</v>
      </c>
      <c r="C24" s="11">
        <v>2000</v>
      </c>
      <c r="D24" s="7" t="s">
        <v>12</v>
      </c>
      <c r="E24" s="6">
        <f t="shared" si="7"/>
        <v>45357</v>
      </c>
      <c r="F24" s="6">
        <f t="shared" si="0"/>
        <v>45441</v>
      </c>
      <c r="G24" s="9">
        <v>84</v>
      </c>
      <c r="H24" s="9" t="s">
        <v>14</v>
      </c>
      <c r="I24" s="9" t="s">
        <v>17</v>
      </c>
      <c r="J24" s="9" t="s">
        <v>31</v>
      </c>
      <c r="K24" s="9">
        <v>60</v>
      </c>
      <c r="L24" s="11">
        <v>2000</v>
      </c>
      <c r="M24" s="11">
        <v>3075</v>
      </c>
      <c r="N24" s="12">
        <f t="shared" si="1"/>
        <v>1.5375000000000001</v>
      </c>
      <c r="O24" s="9">
        <v>98.700411700000004</v>
      </c>
      <c r="P24" s="13">
        <f t="shared" si="2"/>
        <v>5.6429999094493413</v>
      </c>
      <c r="Q24" s="9">
        <v>98.687456800000007</v>
      </c>
      <c r="R24" s="13">
        <f t="shared" si="3"/>
        <v>5.7000001066570336</v>
      </c>
      <c r="S24" s="9">
        <v>98.727468700000003</v>
      </c>
      <c r="T24" s="13">
        <f t="shared" si="4"/>
        <v>5.5240002030241051</v>
      </c>
      <c r="U24" s="9">
        <f t="shared" si="8"/>
        <v>98.727468700000003</v>
      </c>
      <c r="V24" s="13">
        <f t="shared" si="5"/>
        <v>5.5240002030241051</v>
      </c>
      <c r="W24" s="9">
        <v>98.676095700000005</v>
      </c>
      <c r="X24" s="13">
        <f t="shared" si="6"/>
        <v>5.750000069599988</v>
      </c>
    </row>
    <row r="25" spans="1:24" x14ac:dyDescent="0.25">
      <c r="A25" s="6">
        <v>45355</v>
      </c>
      <c r="B25" s="16" t="s">
        <v>112</v>
      </c>
      <c r="C25" s="11">
        <v>4500</v>
      </c>
      <c r="D25" s="7" t="s">
        <v>12</v>
      </c>
      <c r="E25" s="6">
        <f t="shared" si="7"/>
        <v>45357</v>
      </c>
      <c r="F25" s="6">
        <f t="shared" si="0"/>
        <v>45497</v>
      </c>
      <c r="G25" s="9">
        <v>140</v>
      </c>
      <c r="H25" s="9" t="s">
        <v>14</v>
      </c>
      <c r="I25" s="9" t="s">
        <v>17</v>
      </c>
      <c r="J25" s="9" t="s">
        <v>31</v>
      </c>
      <c r="K25" s="9">
        <v>60</v>
      </c>
      <c r="L25" s="11">
        <v>4500</v>
      </c>
      <c r="M25" s="11">
        <v>7250</v>
      </c>
      <c r="N25" s="12">
        <f t="shared" si="1"/>
        <v>1.6111111111111112</v>
      </c>
      <c r="O25" s="9">
        <v>97.862306599999997</v>
      </c>
      <c r="P25" s="13">
        <f t="shared" si="2"/>
        <v>5.617000126700769</v>
      </c>
      <c r="Q25" s="9">
        <v>97.812797200000006</v>
      </c>
      <c r="R25" s="13">
        <f t="shared" si="3"/>
        <v>5.7499999309175838</v>
      </c>
      <c r="S25" s="9">
        <v>97.893601599999997</v>
      </c>
      <c r="T25" s="13">
        <f t="shared" si="4"/>
        <v>5.533000053163267</v>
      </c>
      <c r="U25" s="9">
        <f t="shared" si="8"/>
        <v>97.893601599999997</v>
      </c>
      <c r="V25" s="13">
        <f t="shared" si="5"/>
        <v>5.533000053163267</v>
      </c>
      <c r="W25" s="9">
        <v>97.775604999999999</v>
      </c>
      <c r="X25" s="13">
        <f t="shared" si="6"/>
        <v>5.8499999638384859</v>
      </c>
    </row>
    <row r="26" spans="1:24" x14ac:dyDescent="0.25">
      <c r="A26" s="6">
        <v>45355</v>
      </c>
      <c r="B26" s="16" t="s">
        <v>120</v>
      </c>
      <c r="C26" s="11">
        <v>9000</v>
      </c>
      <c r="D26" s="7" t="s">
        <v>12</v>
      </c>
      <c r="E26" s="6">
        <f t="shared" si="7"/>
        <v>45357</v>
      </c>
      <c r="F26" s="6">
        <f t="shared" si="0"/>
        <v>45609</v>
      </c>
      <c r="G26" s="9">
        <v>252</v>
      </c>
      <c r="H26" s="9" t="s">
        <v>14</v>
      </c>
      <c r="I26" s="9" t="s">
        <v>17</v>
      </c>
      <c r="J26" s="9" t="s">
        <v>31</v>
      </c>
      <c r="K26" s="9">
        <v>60</v>
      </c>
      <c r="L26" s="11">
        <v>9000</v>
      </c>
      <c r="M26" s="11">
        <v>10830</v>
      </c>
      <c r="N26" s="12">
        <f t="shared" si="1"/>
        <v>1.2033333333333334</v>
      </c>
      <c r="O26" s="9">
        <v>96.295326200000005</v>
      </c>
      <c r="P26" s="13">
        <f t="shared" si="2"/>
        <v>5.4960000154785655</v>
      </c>
      <c r="Q26" s="9">
        <v>96.221386199999998</v>
      </c>
      <c r="R26" s="13">
        <f t="shared" si="3"/>
        <v>5.6099999464419659</v>
      </c>
      <c r="S26" s="9">
        <v>96.344032999999996</v>
      </c>
      <c r="T26" s="13">
        <f t="shared" si="4"/>
        <v>5.4209999699721996</v>
      </c>
      <c r="U26" s="9">
        <f t="shared" si="8"/>
        <v>96.344032999999996</v>
      </c>
      <c r="V26" s="13">
        <f t="shared" si="5"/>
        <v>5.4209999699721996</v>
      </c>
      <c r="W26" s="9">
        <v>96.117801999999998</v>
      </c>
      <c r="X26" s="13">
        <f t="shared" si="6"/>
        <v>5.7699999661427412</v>
      </c>
    </row>
    <row r="27" spans="1:24" x14ac:dyDescent="0.25">
      <c r="A27" s="6">
        <v>45369</v>
      </c>
      <c r="B27" s="16" t="s">
        <v>126</v>
      </c>
      <c r="C27" s="11">
        <v>3000</v>
      </c>
      <c r="D27" s="7" t="s">
        <v>13</v>
      </c>
      <c r="E27" s="6">
        <f t="shared" si="7"/>
        <v>45371</v>
      </c>
      <c r="F27" s="6">
        <f t="shared" si="0"/>
        <v>45399</v>
      </c>
      <c r="G27" s="9">
        <v>28</v>
      </c>
      <c r="H27" s="9" t="s">
        <v>14</v>
      </c>
      <c r="I27" s="9" t="s">
        <v>17</v>
      </c>
      <c r="J27" s="9" t="s">
        <v>31</v>
      </c>
      <c r="K27" s="9">
        <v>60</v>
      </c>
      <c r="L27" s="11">
        <v>3000</v>
      </c>
      <c r="M27" s="11">
        <v>3155</v>
      </c>
      <c r="N27" s="12">
        <f t="shared" si="1"/>
        <v>1.0516666666666667</v>
      </c>
      <c r="O27" s="9">
        <v>99.569186299999998</v>
      </c>
      <c r="P27" s="13">
        <f t="shared" si="2"/>
        <v>5.5629994494735646</v>
      </c>
      <c r="Q27" s="9">
        <v>99.566333299999997</v>
      </c>
      <c r="R27" s="13">
        <f t="shared" si="3"/>
        <v>5.6000000497012961</v>
      </c>
      <c r="S27" s="9">
        <v>99.575586700000002</v>
      </c>
      <c r="T27" s="13">
        <f t="shared" si="4"/>
        <v>5.4800002785937867</v>
      </c>
      <c r="U27" s="9">
        <f t="shared" si="8"/>
        <v>99.575586700000002</v>
      </c>
      <c r="V27" s="13">
        <f t="shared" si="5"/>
        <v>5.4800002785937867</v>
      </c>
      <c r="W27" s="9">
        <v>99.558623400000002</v>
      </c>
      <c r="X27" s="13">
        <f t="shared" si="6"/>
        <v>5.7000004682667953</v>
      </c>
    </row>
    <row r="28" spans="1:24" x14ac:dyDescent="0.25">
      <c r="A28" s="6">
        <v>45369</v>
      </c>
      <c r="B28" s="16" t="s">
        <v>119</v>
      </c>
      <c r="C28" s="11">
        <v>2000</v>
      </c>
      <c r="D28" s="7" t="s">
        <v>12</v>
      </c>
      <c r="E28" s="6">
        <f t="shared" si="7"/>
        <v>45371</v>
      </c>
      <c r="F28" s="6">
        <f t="shared" si="0"/>
        <v>45441</v>
      </c>
      <c r="G28" s="9">
        <v>70</v>
      </c>
      <c r="H28" s="9" t="s">
        <v>14</v>
      </c>
      <c r="I28" s="9" t="s">
        <v>17</v>
      </c>
      <c r="J28" s="9" t="s">
        <v>31</v>
      </c>
      <c r="K28" s="9">
        <v>60</v>
      </c>
      <c r="L28" s="11">
        <v>2000</v>
      </c>
      <c r="M28" s="11">
        <v>2065</v>
      </c>
      <c r="N28" s="12">
        <f t="shared" si="1"/>
        <v>1.0325</v>
      </c>
      <c r="O28" s="9">
        <v>98.908761600000005</v>
      </c>
      <c r="P28" s="13">
        <f t="shared" si="2"/>
        <v>5.6740000675531377</v>
      </c>
      <c r="Q28" s="9">
        <v>98.900012099999998</v>
      </c>
      <c r="R28" s="13">
        <f t="shared" si="3"/>
        <v>5.7199999357446387</v>
      </c>
      <c r="S28" s="9">
        <v>98.915229600000004</v>
      </c>
      <c r="T28" s="13">
        <f t="shared" si="4"/>
        <v>5.6400002533077895</v>
      </c>
      <c r="U28" s="9">
        <f t="shared" si="8"/>
        <v>98.915229600000004</v>
      </c>
      <c r="V28" s="13">
        <f t="shared" si="5"/>
        <v>5.6400002533077895</v>
      </c>
      <c r="W28" s="9">
        <v>98.879095599999999</v>
      </c>
      <c r="X28" s="13">
        <f t="shared" si="6"/>
        <v>5.8299999256870256</v>
      </c>
    </row>
    <row r="29" spans="1:24" x14ac:dyDescent="0.25">
      <c r="A29" s="6">
        <v>45369</v>
      </c>
      <c r="B29" s="16" t="s">
        <v>112</v>
      </c>
      <c r="C29" s="11">
        <v>3000</v>
      </c>
      <c r="D29" s="7" t="s">
        <v>12</v>
      </c>
      <c r="E29" s="6">
        <f t="shared" si="7"/>
        <v>45371</v>
      </c>
      <c r="F29" s="6">
        <f t="shared" si="0"/>
        <v>45497</v>
      </c>
      <c r="G29" s="9">
        <v>126</v>
      </c>
      <c r="H29" s="9" t="s">
        <v>14</v>
      </c>
      <c r="I29" s="9" t="s">
        <v>17</v>
      </c>
      <c r="J29" s="9" t="s">
        <v>31</v>
      </c>
      <c r="K29" s="9">
        <v>60</v>
      </c>
      <c r="L29" s="11">
        <v>1690</v>
      </c>
      <c r="M29" s="11">
        <v>1690</v>
      </c>
      <c r="N29" s="12">
        <f t="shared" si="1"/>
        <v>1</v>
      </c>
      <c r="O29" s="9">
        <v>98.040321000000006</v>
      </c>
      <c r="P29" s="13">
        <f t="shared" si="2"/>
        <v>5.7110001273280622</v>
      </c>
      <c r="Q29" s="9">
        <v>97.976779500000006</v>
      </c>
      <c r="R29" s="13">
        <f t="shared" si="3"/>
        <v>5.9000000096961562</v>
      </c>
      <c r="S29" s="9">
        <v>98.067578400000002</v>
      </c>
      <c r="T29" s="13">
        <f t="shared" si="4"/>
        <v>5.6299999056860219</v>
      </c>
      <c r="U29" s="9">
        <f t="shared" si="8"/>
        <v>98.067578400000002</v>
      </c>
      <c r="V29" s="13">
        <f t="shared" si="5"/>
        <v>5.6299999056860219</v>
      </c>
      <c r="W29" s="9">
        <v>97.976779500000006</v>
      </c>
      <c r="X29" s="13">
        <f t="shared" si="6"/>
        <v>5.9000000096961562</v>
      </c>
    </row>
    <row r="30" spans="1:24" x14ac:dyDescent="0.25">
      <c r="A30" s="6">
        <v>45369</v>
      </c>
      <c r="B30" s="16" t="s">
        <v>120</v>
      </c>
      <c r="C30" s="11">
        <v>4000</v>
      </c>
      <c r="D30" s="7" t="s">
        <v>12</v>
      </c>
      <c r="E30" s="6">
        <f t="shared" si="7"/>
        <v>45371</v>
      </c>
      <c r="F30" s="6">
        <f t="shared" si="0"/>
        <v>45609</v>
      </c>
      <c r="G30" s="9">
        <v>238</v>
      </c>
      <c r="H30" s="9" t="s">
        <v>14</v>
      </c>
      <c r="I30" s="9" t="s">
        <v>17</v>
      </c>
      <c r="J30" s="9" t="s">
        <v>31</v>
      </c>
      <c r="K30" s="9">
        <v>60</v>
      </c>
      <c r="L30" s="11">
        <v>2705</v>
      </c>
      <c r="M30" s="11">
        <v>2705</v>
      </c>
      <c r="N30" s="12">
        <f t="shared" si="1"/>
        <v>1</v>
      </c>
      <c r="O30" s="9">
        <v>96.413968199999999</v>
      </c>
      <c r="P30" s="13">
        <f t="shared" si="2"/>
        <v>5.6259999279986133</v>
      </c>
      <c r="Q30" s="9">
        <v>96.276506100000006</v>
      </c>
      <c r="R30" s="13">
        <f t="shared" si="3"/>
        <v>5.8500000417638907</v>
      </c>
      <c r="S30" s="9">
        <v>96.460696299999995</v>
      </c>
      <c r="T30" s="13">
        <f t="shared" si="4"/>
        <v>5.5499999763621322</v>
      </c>
      <c r="U30" s="9">
        <f t="shared" si="8"/>
        <v>96.460696299999995</v>
      </c>
      <c r="V30" s="13">
        <f t="shared" si="5"/>
        <v>5.5499999763621322</v>
      </c>
      <c r="W30" s="9">
        <v>96.276506100000006</v>
      </c>
      <c r="X30" s="13">
        <f t="shared" si="6"/>
        <v>5.8500000417638907</v>
      </c>
    </row>
    <row r="31" spans="1:24" x14ac:dyDescent="0.25">
      <c r="A31" s="6">
        <v>45383</v>
      </c>
      <c r="B31" s="16" t="s">
        <v>124</v>
      </c>
      <c r="C31" s="11">
        <v>3500</v>
      </c>
      <c r="D31" s="7" t="s">
        <v>12</v>
      </c>
      <c r="E31" s="6">
        <f t="shared" si="7"/>
        <v>45385</v>
      </c>
      <c r="F31" s="6">
        <f t="shared" si="0"/>
        <v>45413</v>
      </c>
      <c r="G31" s="9">
        <v>28</v>
      </c>
      <c r="H31" s="9" t="s">
        <v>14</v>
      </c>
      <c r="I31" s="9" t="s">
        <v>17</v>
      </c>
      <c r="J31" s="9" t="s">
        <v>31</v>
      </c>
      <c r="K31" s="9">
        <v>60</v>
      </c>
      <c r="L31" s="11">
        <v>3500</v>
      </c>
      <c r="M31" s="11">
        <v>3785</v>
      </c>
      <c r="N31" s="12">
        <f t="shared" si="1"/>
        <v>1.0814285714285714</v>
      </c>
      <c r="O31" s="9">
        <v>99.569417599999994</v>
      </c>
      <c r="P31" s="13">
        <f t="shared" si="2"/>
        <v>5.5599998091899092</v>
      </c>
      <c r="Q31" s="9">
        <v>99.564405699999995</v>
      </c>
      <c r="R31" s="13">
        <f t="shared" si="3"/>
        <v>5.6250003236419772</v>
      </c>
      <c r="S31" s="9">
        <v>99.574044400000005</v>
      </c>
      <c r="T31" s="13">
        <f t="shared" si="4"/>
        <v>5.4999995561091524</v>
      </c>
      <c r="U31" s="9">
        <f t="shared" si="8"/>
        <v>99.574044400000005</v>
      </c>
      <c r="V31" s="13">
        <f t="shared" si="5"/>
        <v>5.4999995561091524</v>
      </c>
      <c r="W31" s="9">
        <v>99.557929599999994</v>
      </c>
      <c r="X31" s="13">
        <f t="shared" si="6"/>
        <v>5.7090000852271237</v>
      </c>
    </row>
    <row r="32" spans="1:24" x14ac:dyDescent="0.25">
      <c r="A32" s="6">
        <v>45383</v>
      </c>
      <c r="B32" s="16" t="s">
        <v>127</v>
      </c>
      <c r="C32" s="11">
        <v>4500</v>
      </c>
      <c r="D32" s="7" t="s">
        <v>13</v>
      </c>
      <c r="E32" s="6">
        <f t="shared" si="7"/>
        <v>45385</v>
      </c>
      <c r="F32" s="6">
        <f t="shared" si="0"/>
        <v>45469</v>
      </c>
      <c r="G32" s="9">
        <v>84</v>
      </c>
      <c r="H32" s="9" t="s">
        <v>14</v>
      </c>
      <c r="I32" s="9" t="s">
        <v>17</v>
      </c>
      <c r="J32" s="9" t="s">
        <v>31</v>
      </c>
      <c r="K32" s="9">
        <v>60</v>
      </c>
      <c r="L32" s="11">
        <v>2615</v>
      </c>
      <c r="M32" s="11">
        <v>2615</v>
      </c>
      <c r="N32" s="12">
        <f t="shared" si="1"/>
        <v>1</v>
      </c>
      <c r="O32" s="9">
        <v>98.6865478</v>
      </c>
      <c r="P32" s="13">
        <f t="shared" si="2"/>
        <v>5.7040001729018419</v>
      </c>
      <c r="Q32" s="9">
        <v>98.644298500000005</v>
      </c>
      <c r="R32" s="13">
        <f t="shared" si="3"/>
        <v>5.8900001054944537</v>
      </c>
      <c r="S32" s="9">
        <v>98.710186899999997</v>
      </c>
      <c r="T32" s="13">
        <f t="shared" si="4"/>
        <v>5.5999999616771499</v>
      </c>
      <c r="U32" s="9">
        <f t="shared" si="8"/>
        <v>98.710186899999997</v>
      </c>
      <c r="V32" s="13">
        <f t="shared" si="5"/>
        <v>5.5999999616771499</v>
      </c>
      <c r="W32" s="9">
        <v>98.644298500000005</v>
      </c>
      <c r="X32" s="13">
        <f t="shared" si="6"/>
        <v>5.8900001054944537</v>
      </c>
    </row>
    <row r="33" spans="1:24" x14ac:dyDescent="0.25">
      <c r="A33" s="6">
        <v>45383</v>
      </c>
      <c r="B33" s="16" t="s">
        <v>128</v>
      </c>
      <c r="C33" s="11">
        <v>6000</v>
      </c>
      <c r="D33" s="7" t="s">
        <v>13</v>
      </c>
      <c r="E33" s="6">
        <f t="shared" si="7"/>
        <v>45385</v>
      </c>
      <c r="F33" s="6">
        <f t="shared" si="0"/>
        <v>45553</v>
      </c>
      <c r="G33" s="9">
        <v>168</v>
      </c>
      <c r="H33" s="9" t="s">
        <v>14</v>
      </c>
      <c r="I33" s="9" t="s">
        <v>17</v>
      </c>
      <c r="J33" s="9" t="s">
        <v>31</v>
      </c>
      <c r="K33" s="9">
        <v>60</v>
      </c>
      <c r="L33" s="11">
        <v>3620</v>
      </c>
      <c r="M33" s="11">
        <v>3620</v>
      </c>
      <c r="N33" s="12">
        <f t="shared" si="1"/>
        <v>1</v>
      </c>
      <c r="O33" s="9">
        <v>97.406266000000002</v>
      </c>
      <c r="P33" s="13">
        <f t="shared" si="2"/>
        <v>5.7059998876986251</v>
      </c>
      <c r="Q33" s="9">
        <v>97.298349200000004</v>
      </c>
      <c r="R33" s="13">
        <f t="shared" si="3"/>
        <v>5.9499999351332313</v>
      </c>
      <c r="S33" s="9">
        <v>97.475387499999997</v>
      </c>
      <c r="T33" s="13">
        <f t="shared" si="4"/>
        <v>5.5499999203095607</v>
      </c>
      <c r="U33" s="9">
        <f t="shared" si="8"/>
        <v>97.475387499999997</v>
      </c>
      <c r="V33" s="13">
        <f t="shared" si="5"/>
        <v>5.5499999203095607</v>
      </c>
      <c r="W33" s="9">
        <v>97.298349200000004</v>
      </c>
      <c r="X33" s="13">
        <f t="shared" si="6"/>
        <v>5.9499999351332313</v>
      </c>
    </row>
    <row r="34" spans="1:24" x14ac:dyDescent="0.25">
      <c r="A34" s="6">
        <v>45383</v>
      </c>
      <c r="B34" s="16" t="s">
        <v>129</v>
      </c>
      <c r="C34" s="11">
        <v>15000</v>
      </c>
      <c r="D34" s="7" t="s">
        <v>13</v>
      </c>
      <c r="E34" s="6">
        <f t="shared" si="7"/>
        <v>45385</v>
      </c>
      <c r="F34" s="6">
        <f t="shared" si="0"/>
        <v>45721</v>
      </c>
      <c r="G34" s="9">
        <v>336</v>
      </c>
      <c r="H34" s="9" t="s">
        <v>14</v>
      </c>
      <c r="I34" s="9" t="s">
        <v>17</v>
      </c>
      <c r="J34" s="9" t="s">
        <v>31</v>
      </c>
      <c r="K34" s="9">
        <v>60</v>
      </c>
      <c r="L34" s="11">
        <v>15000</v>
      </c>
      <c r="M34" s="11">
        <v>16655</v>
      </c>
      <c r="N34" s="12">
        <f t="shared" si="1"/>
        <v>1.1103333333333334</v>
      </c>
      <c r="O34" s="9">
        <v>95.094517600000003</v>
      </c>
      <c r="P34" s="13">
        <f t="shared" si="2"/>
        <v>5.5270000128798138</v>
      </c>
      <c r="Q34" s="9">
        <v>94.906675100000001</v>
      </c>
      <c r="R34" s="13">
        <f t="shared" si="3"/>
        <v>5.7500000033491538</v>
      </c>
      <c r="S34" s="9">
        <v>95.413777699999997</v>
      </c>
      <c r="T34" s="13">
        <f t="shared" si="4"/>
        <v>5.1500000582650243</v>
      </c>
      <c r="U34" s="9">
        <f t="shared" si="8"/>
        <v>95.413777699999997</v>
      </c>
      <c r="V34" s="13">
        <f t="shared" si="5"/>
        <v>5.1500000582650243</v>
      </c>
      <c r="W34" s="9">
        <v>94.696969699999997</v>
      </c>
      <c r="X34" s="13">
        <f t="shared" si="6"/>
        <v>5.999999996379433</v>
      </c>
    </row>
    <row r="35" spans="1:24" x14ac:dyDescent="0.25">
      <c r="A35" s="6">
        <v>45411</v>
      </c>
      <c r="B35" s="16" t="s">
        <v>119</v>
      </c>
      <c r="C35" s="11">
        <v>3500</v>
      </c>
      <c r="D35" s="7" t="s">
        <v>12</v>
      </c>
      <c r="E35" s="6">
        <f t="shared" si="7"/>
        <v>45413</v>
      </c>
      <c r="F35" s="6">
        <f t="shared" si="0"/>
        <v>45441</v>
      </c>
      <c r="G35" s="9">
        <v>28</v>
      </c>
      <c r="H35" s="9" t="s">
        <v>14</v>
      </c>
      <c r="I35" s="9" t="s">
        <v>17</v>
      </c>
      <c r="J35" s="9" t="s">
        <v>31</v>
      </c>
      <c r="K35" s="9">
        <v>60</v>
      </c>
      <c r="L35" s="11">
        <v>3500</v>
      </c>
      <c r="M35" s="11">
        <v>4165</v>
      </c>
      <c r="N35" s="12">
        <f t="shared" si="1"/>
        <v>1.19</v>
      </c>
      <c r="O35" s="9">
        <v>99.570959799999997</v>
      </c>
      <c r="P35" s="13">
        <f t="shared" si="2"/>
        <v>5.539999969807643</v>
      </c>
      <c r="Q35" s="9">
        <v>99.564791200000002</v>
      </c>
      <c r="R35" s="13">
        <f t="shared" si="3"/>
        <v>5.6200004508076438</v>
      </c>
      <c r="S35" s="9">
        <v>99.576897799999998</v>
      </c>
      <c r="T35" s="13">
        <f t="shared" si="4"/>
        <v>5.4629994996404267</v>
      </c>
      <c r="U35" s="9">
        <f t="shared" si="8"/>
        <v>99.576897799999998</v>
      </c>
      <c r="V35" s="13">
        <f t="shared" si="5"/>
        <v>5.4629994996404267</v>
      </c>
      <c r="W35" s="9">
        <v>99.547060900000005</v>
      </c>
      <c r="X35" s="13">
        <f t="shared" si="6"/>
        <v>5.8499996500505871</v>
      </c>
    </row>
    <row r="36" spans="1:24" x14ac:dyDescent="0.25">
      <c r="A36" s="6">
        <v>45411</v>
      </c>
      <c r="B36" s="16" t="s">
        <v>127</v>
      </c>
      <c r="C36" s="11">
        <v>2000</v>
      </c>
      <c r="D36" s="7" t="s">
        <v>12</v>
      </c>
      <c r="E36" s="6">
        <f t="shared" si="7"/>
        <v>45413</v>
      </c>
      <c r="F36" s="6">
        <f>E36+G36</f>
        <v>45469</v>
      </c>
      <c r="G36" s="9">
        <v>56</v>
      </c>
      <c r="H36" s="9" t="s">
        <v>14</v>
      </c>
      <c r="I36" s="9" t="s">
        <v>17</v>
      </c>
      <c r="J36" s="9" t="s">
        <v>31</v>
      </c>
      <c r="K36" s="9">
        <v>60</v>
      </c>
      <c r="L36" s="11">
        <v>2000</v>
      </c>
      <c r="M36" s="11">
        <v>3600</v>
      </c>
      <c r="N36" s="12">
        <f t="shared" si="1"/>
        <v>1.8</v>
      </c>
      <c r="O36" s="9">
        <v>99.134577199999995</v>
      </c>
      <c r="P36" s="13">
        <f t="shared" si="2"/>
        <v>5.6119998116200316</v>
      </c>
      <c r="Q36" s="9">
        <v>99.122654400000002</v>
      </c>
      <c r="R36" s="13">
        <f t="shared" si="3"/>
        <v>5.6899998202054265</v>
      </c>
      <c r="S36" s="9">
        <v>99.148796599999997</v>
      </c>
      <c r="T36" s="13">
        <f t="shared" si="4"/>
        <v>5.5189997708382421</v>
      </c>
      <c r="U36" s="9">
        <f t="shared" si="8"/>
        <v>99.148796599999997</v>
      </c>
      <c r="V36" s="13">
        <f t="shared" si="5"/>
        <v>5.5189997708382421</v>
      </c>
      <c r="W36" s="9">
        <v>99.0920962</v>
      </c>
      <c r="X36" s="13">
        <f t="shared" si="6"/>
        <v>5.8899999620468488</v>
      </c>
    </row>
    <row r="37" spans="1:24" x14ac:dyDescent="0.25">
      <c r="A37" s="6">
        <v>45411</v>
      </c>
      <c r="B37" s="16" t="s">
        <v>128</v>
      </c>
      <c r="C37" s="11">
        <v>2000</v>
      </c>
      <c r="D37" s="7" t="s">
        <v>12</v>
      </c>
      <c r="E37" s="6">
        <f t="shared" si="7"/>
        <v>45413</v>
      </c>
      <c r="F37" s="6">
        <f t="shared" si="0"/>
        <v>45553</v>
      </c>
      <c r="G37" s="9">
        <v>140</v>
      </c>
      <c r="H37" s="9" t="s">
        <v>14</v>
      </c>
      <c r="I37" s="9" t="s">
        <v>17</v>
      </c>
      <c r="J37" s="9" t="s">
        <v>31</v>
      </c>
      <c r="K37" s="9">
        <v>60</v>
      </c>
      <c r="L37" s="11">
        <v>2000</v>
      </c>
      <c r="M37" s="11">
        <v>3185</v>
      </c>
      <c r="N37" s="12">
        <f t="shared" si="1"/>
        <v>1.5925</v>
      </c>
      <c r="O37" s="9">
        <v>97.841454400000003</v>
      </c>
      <c r="P37" s="13">
        <f t="shared" si="2"/>
        <v>5.6730001231169549</v>
      </c>
      <c r="Q37" s="9">
        <v>97.794197499999996</v>
      </c>
      <c r="R37" s="13">
        <f t="shared" si="3"/>
        <v>5.8000001190546939</v>
      </c>
      <c r="S37" s="9">
        <v>97.877579100000005</v>
      </c>
      <c r="T37" s="13">
        <f t="shared" si="4"/>
        <v>5.5759999307718155</v>
      </c>
      <c r="U37" s="9">
        <f t="shared" si="8"/>
        <v>97.877579100000005</v>
      </c>
      <c r="V37" s="13">
        <f t="shared" si="5"/>
        <v>5.5759999307718155</v>
      </c>
      <c r="W37" s="9">
        <v>97.701305399999995</v>
      </c>
      <c r="X37" s="13">
        <f t="shared" si="6"/>
        <v>6.0499999946045602</v>
      </c>
    </row>
    <row r="38" spans="1:24" x14ac:dyDescent="0.25">
      <c r="A38" s="6">
        <v>45411</v>
      </c>
      <c r="B38" s="16" t="s">
        <v>129</v>
      </c>
      <c r="C38" s="11">
        <v>3000</v>
      </c>
      <c r="D38" s="7" t="s">
        <v>12</v>
      </c>
      <c r="E38" s="6">
        <f t="shared" si="7"/>
        <v>45413</v>
      </c>
      <c r="F38" s="6">
        <f t="shared" si="0"/>
        <v>45721</v>
      </c>
      <c r="G38" s="9">
        <v>308</v>
      </c>
      <c r="H38" s="9" t="s">
        <v>14</v>
      </c>
      <c r="I38" s="9" t="s">
        <v>17</v>
      </c>
      <c r="J38" s="9" t="s">
        <v>31</v>
      </c>
      <c r="K38" s="9">
        <v>60</v>
      </c>
      <c r="L38" s="11">
        <v>3000</v>
      </c>
      <c r="M38" s="11">
        <v>4800</v>
      </c>
      <c r="N38" s="12">
        <f t="shared" si="1"/>
        <v>1.6</v>
      </c>
      <c r="O38" s="9">
        <v>95.413919399999997</v>
      </c>
      <c r="P38" s="13">
        <f t="shared" si="2"/>
        <v>5.6179999540527747</v>
      </c>
      <c r="Q38" s="9">
        <v>95.318990299999996</v>
      </c>
      <c r="R38" s="13">
        <f t="shared" si="3"/>
        <v>5.7399999955318917</v>
      </c>
      <c r="S38" s="9">
        <v>95.481730299999995</v>
      </c>
      <c r="T38" s="13">
        <f t="shared" si="4"/>
        <v>5.5309999493646167</v>
      </c>
      <c r="U38" s="9">
        <f t="shared" si="8"/>
        <v>95.481730299999995</v>
      </c>
      <c r="V38" s="13">
        <f t="shared" si="5"/>
        <v>5.5309999493646167</v>
      </c>
      <c r="W38" s="9">
        <v>95.117311400000006</v>
      </c>
      <c r="X38" s="13">
        <f t="shared" si="6"/>
        <v>5.9999999362646168</v>
      </c>
    </row>
    <row r="39" spans="1:24" x14ac:dyDescent="0.25">
      <c r="A39" s="6">
        <v>45425</v>
      </c>
      <c r="B39" s="16" t="s">
        <v>130</v>
      </c>
      <c r="C39" s="11">
        <v>2000</v>
      </c>
      <c r="D39" s="7" t="s">
        <v>13</v>
      </c>
      <c r="E39" s="6">
        <f t="shared" si="7"/>
        <v>45427</v>
      </c>
      <c r="F39" s="6">
        <f t="shared" si="0"/>
        <v>45455</v>
      </c>
      <c r="G39" s="9">
        <v>28</v>
      </c>
      <c r="H39" s="9" t="s">
        <v>14</v>
      </c>
      <c r="I39" s="9" t="s">
        <v>17</v>
      </c>
      <c r="J39" s="9" t="s">
        <v>31</v>
      </c>
      <c r="K39" s="9">
        <v>60</v>
      </c>
      <c r="L39" s="11">
        <v>2000</v>
      </c>
      <c r="M39" s="11">
        <v>4150</v>
      </c>
      <c r="N39" s="12">
        <f t="shared" si="1"/>
        <v>2.0750000000000002</v>
      </c>
      <c r="O39" s="9">
        <v>99.570959799999997</v>
      </c>
      <c r="P39" s="13">
        <f t="shared" si="2"/>
        <v>5.539999969807643</v>
      </c>
      <c r="Q39" s="9">
        <v>99.567104400000005</v>
      </c>
      <c r="R39" s="13">
        <f t="shared" si="3"/>
        <v>5.5899994330140474</v>
      </c>
      <c r="S39" s="9">
        <v>99.576357900000005</v>
      </c>
      <c r="T39" s="13">
        <f t="shared" si="4"/>
        <v>5.4700002238181238</v>
      </c>
      <c r="U39" s="9">
        <f t="shared" si="8"/>
        <v>99.576357900000005</v>
      </c>
      <c r="V39" s="13">
        <f t="shared" si="5"/>
        <v>5.4700002238181238</v>
      </c>
      <c r="W39" s="9">
        <v>99.550914800000001</v>
      </c>
      <c r="X39" s="13">
        <f t="shared" si="6"/>
        <v>5.7999995108317757</v>
      </c>
    </row>
    <row r="40" spans="1:24" x14ac:dyDescent="0.25">
      <c r="A40" s="6">
        <v>45425</v>
      </c>
      <c r="B40" s="16" t="s">
        <v>127</v>
      </c>
      <c r="C40" s="11">
        <v>1000</v>
      </c>
      <c r="D40" s="7" t="s">
        <v>12</v>
      </c>
      <c r="E40" s="6">
        <f t="shared" si="7"/>
        <v>45427</v>
      </c>
      <c r="F40" s="6">
        <f t="shared" si="0"/>
        <v>45469</v>
      </c>
      <c r="G40" s="9">
        <v>42</v>
      </c>
      <c r="H40" s="9" t="s">
        <v>14</v>
      </c>
      <c r="I40" s="9" t="s">
        <v>17</v>
      </c>
      <c r="J40" s="9" t="s">
        <v>31</v>
      </c>
      <c r="K40" s="9">
        <v>60</v>
      </c>
      <c r="L40" s="11">
        <v>1000</v>
      </c>
      <c r="M40" s="11">
        <v>1405</v>
      </c>
      <c r="N40" s="12">
        <f t="shared" si="1"/>
        <v>1.405</v>
      </c>
      <c r="O40" s="9">
        <v>99.349986200000004</v>
      </c>
      <c r="P40" s="13">
        <f t="shared" si="2"/>
        <v>5.6079996286328893</v>
      </c>
      <c r="Q40" s="9">
        <v>99.341695700000002</v>
      </c>
      <c r="R40" s="13">
        <f t="shared" si="3"/>
        <v>5.6799999697551602</v>
      </c>
      <c r="S40" s="9">
        <v>99.359890500000006</v>
      </c>
      <c r="T40" s="13">
        <f t="shared" si="4"/>
        <v>5.5219997018241553</v>
      </c>
      <c r="U40" s="9">
        <f t="shared" si="8"/>
        <v>99.359890500000006</v>
      </c>
      <c r="V40" s="13">
        <f t="shared" si="5"/>
        <v>5.5219997018241553</v>
      </c>
      <c r="W40" s="9">
        <v>99.333636900000002</v>
      </c>
      <c r="X40" s="13">
        <f t="shared" si="6"/>
        <v>5.7499995898022913</v>
      </c>
    </row>
    <row r="41" spans="1:24" x14ac:dyDescent="0.25">
      <c r="A41" s="6">
        <v>45425</v>
      </c>
      <c r="B41" s="16" t="s">
        <v>128</v>
      </c>
      <c r="C41" s="11">
        <v>1000</v>
      </c>
      <c r="D41" s="7" t="s">
        <v>12</v>
      </c>
      <c r="E41" s="6">
        <f t="shared" si="7"/>
        <v>45427</v>
      </c>
      <c r="F41" s="6">
        <f t="shared" si="0"/>
        <v>45553</v>
      </c>
      <c r="G41" s="9">
        <v>126</v>
      </c>
      <c r="H41" s="9" t="s">
        <v>14</v>
      </c>
      <c r="I41" s="9" t="s">
        <v>17</v>
      </c>
      <c r="J41" s="9" t="s">
        <v>31</v>
      </c>
      <c r="K41" s="9">
        <v>60</v>
      </c>
      <c r="L41" s="11">
        <v>1000</v>
      </c>
      <c r="M41" s="11">
        <v>1910</v>
      </c>
      <c r="N41" s="12">
        <f t="shared" si="1"/>
        <v>1.91</v>
      </c>
      <c r="O41" s="9">
        <v>98.052769999999995</v>
      </c>
      <c r="P41" s="13">
        <f t="shared" si="2"/>
        <v>5.6740001182162425</v>
      </c>
      <c r="Q41" s="9">
        <v>98.027202500000001</v>
      </c>
      <c r="R41" s="13">
        <f t="shared" si="3"/>
        <v>5.7500001448213123</v>
      </c>
      <c r="S41" s="9">
        <v>98.0864318</v>
      </c>
      <c r="T41" s="13">
        <f t="shared" si="4"/>
        <v>5.5740000058659636</v>
      </c>
      <c r="U41" s="9">
        <f t="shared" si="8"/>
        <v>98.0864318</v>
      </c>
      <c r="V41" s="13">
        <f t="shared" si="5"/>
        <v>5.5740000058659636</v>
      </c>
      <c r="W41" s="9">
        <v>97.959983300000005</v>
      </c>
      <c r="X41" s="13">
        <f t="shared" si="6"/>
        <v>5.95000013934989</v>
      </c>
    </row>
    <row r="42" spans="1:24" x14ac:dyDescent="0.25">
      <c r="A42" s="6">
        <v>45425</v>
      </c>
      <c r="B42" s="16" t="s">
        <v>129</v>
      </c>
      <c r="C42" s="11">
        <v>3000</v>
      </c>
      <c r="D42" s="7" t="s">
        <v>12</v>
      </c>
      <c r="E42" s="6">
        <f t="shared" si="7"/>
        <v>45427</v>
      </c>
      <c r="F42" s="6">
        <f t="shared" si="0"/>
        <v>45721</v>
      </c>
      <c r="G42" s="9">
        <v>294</v>
      </c>
      <c r="H42" s="9" t="s">
        <v>14</v>
      </c>
      <c r="I42" s="9" t="s">
        <v>17</v>
      </c>
      <c r="J42" s="9" t="s">
        <v>31</v>
      </c>
      <c r="K42" s="9">
        <v>60</v>
      </c>
      <c r="L42" s="11">
        <v>3000</v>
      </c>
      <c r="M42" s="11">
        <v>5485</v>
      </c>
      <c r="N42" s="12">
        <f t="shared" si="1"/>
        <v>1.8283333333333334</v>
      </c>
      <c r="O42" s="9">
        <v>95.628167099999999</v>
      </c>
      <c r="P42" s="13">
        <f t="shared" si="2"/>
        <v>5.5979999803951133</v>
      </c>
      <c r="Q42" s="9">
        <v>95.552052000000003</v>
      </c>
      <c r="R42" s="13">
        <f t="shared" si="3"/>
        <v>5.6999999736013054</v>
      </c>
      <c r="S42" s="9">
        <v>95.723107499999998</v>
      </c>
      <c r="T42" s="13">
        <f t="shared" si="4"/>
        <v>5.4710000137530006</v>
      </c>
      <c r="U42" s="9">
        <f t="shared" si="8"/>
        <v>95.723107499999998</v>
      </c>
      <c r="V42" s="13">
        <f t="shared" si="5"/>
        <v>5.4710000137530006</v>
      </c>
      <c r="W42" s="9">
        <v>95.410591499999995</v>
      </c>
      <c r="X42" s="13">
        <f t="shared" si="6"/>
        <v>5.8900000400385597</v>
      </c>
    </row>
    <row r="43" spans="1:24" x14ac:dyDescent="0.25">
      <c r="A43" s="6">
        <v>45439</v>
      </c>
      <c r="B43" s="16" t="s">
        <v>127</v>
      </c>
      <c r="C43" s="11">
        <v>4000</v>
      </c>
      <c r="D43" s="7" t="s">
        <v>12</v>
      </c>
      <c r="E43" s="6">
        <f t="shared" si="7"/>
        <v>45441</v>
      </c>
      <c r="F43" s="6">
        <f t="shared" si="0"/>
        <v>45469</v>
      </c>
      <c r="G43" s="9">
        <v>28</v>
      </c>
      <c r="H43" s="9" t="s">
        <v>14</v>
      </c>
      <c r="I43" s="9" t="s">
        <v>17</v>
      </c>
      <c r="J43" s="9" t="s">
        <v>31</v>
      </c>
      <c r="K43" s="9">
        <v>60</v>
      </c>
      <c r="L43" s="11">
        <v>4000</v>
      </c>
      <c r="M43" s="11">
        <v>5740</v>
      </c>
      <c r="N43" s="12">
        <f t="shared" si="1"/>
        <v>1.4350000000000001</v>
      </c>
      <c r="O43" s="9">
        <v>99.571113999999994</v>
      </c>
      <c r="P43" s="13">
        <f t="shared" si="2"/>
        <v>5.5380002793065515</v>
      </c>
      <c r="Q43" s="9">
        <v>99.567104400000005</v>
      </c>
      <c r="R43" s="13">
        <f t="shared" si="3"/>
        <v>5.5899994330140474</v>
      </c>
      <c r="S43" s="9">
        <v>99.575972300000004</v>
      </c>
      <c r="T43" s="13">
        <f t="shared" si="4"/>
        <v>5.4750002318437492</v>
      </c>
      <c r="U43" s="9">
        <f t="shared" si="8"/>
        <v>99.575972300000004</v>
      </c>
      <c r="V43" s="13">
        <f t="shared" si="5"/>
        <v>5.4750002318437492</v>
      </c>
      <c r="W43" s="9">
        <v>99.558623400000002</v>
      </c>
      <c r="X43" s="13">
        <f t="shared" si="6"/>
        <v>5.7000004682667953</v>
      </c>
    </row>
    <row r="44" spans="1:24" x14ac:dyDescent="0.25">
      <c r="A44" s="6">
        <v>45439</v>
      </c>
      <c r="B44" s="16" t="s">
        <v>131</v>
      </c>
      <c r="C44" s="11">
        <v>3000</v>
      </c>
      <c r="D44" s="7" t="s">
        <v>13</v>
      </c>
      <c r="E44" s="6">
        <f t="shared" si="7"/>
        <v>45441</v>
      </c>
      <c r="F44" s="6">
        <f t="shared" si="0"/>
        <v>45525</v>
      </c>
      <c r="G44" s="9">
        <v>84</v>
      </c>
      <c r="H44" s="9" t="s">
        <v>14</v>
      </c>
      <c r="I44" s="9" t="s">
        <v>17</v>
      </c>
      <c r="J44" s="9" t="s">
        <v>31</v>
      </c>
      <c r="K44" s="9">
        <v>60</v>
      </c>
      <c r="L44" s="11">
        <v>3000</v>
      </c>
      <c r="M44" s="11">
        <v>4770</v>
      </c>
      <c r="N44" s="12">
        <f t="shared" si="1"/>
        <v>1.59</v>
      </c>
      <c r="O44" s="9">
        <v>98.704276100000001</v>
      </c>
      <c r="P44" s="13">
        <f t="shared" si="2"/>
        <v>5.6259998532843936</v>
      </c>
      <c r="Q44" s="9">
        <v>98.687456800000007</v>
      </c>
      <c r="R44" s="13">
        <f t="shared" si="3"/>
        <v>5.7000001066570336</v>
      </c>
      <c r="S44" s="9">
        <v>98.722238099999998</v>
      </c>
      <c r="T44" s="13">
        <f t="shared" si="4"/>
        <v>5.5469998796263473</v>
      </c>
      <c r="U44" s="9">
        <f t="shared" si="8"/>
        <v>98.722238099999998</v>
      </c>
      <c r="V44" s="13">
        <f t="shared" si="5"/>
        <v>5.5469998796263473</v>
      </c>
      <c r="W44" s="9">
        <v>98.664737200000005</v>
      </c>
      <c r="X44" s="13">
        <f t="shared" si="6"/>
        <v>5.8000001008899824</v>
      </c>
    </row>
    <row r="45" spans="1:24" x14ac:dyDescent="0.25">
      <c r="A45" s="6">
        <v>45439</v>
      </c>
      <c r="B45" s="16" t="s">
        <v>128</v>
      </c>
      <c r="C45" s="11">
        <v>3000</v>
      </c>
      <c r="D45" s="7" t="s">
        <v>12</v>
      </c>
      <c r="E45" s="6">
        <f t="shared" si="7"/>
        <v>45441</v>
      </c>
      <c r="F45" s="6">
        <f t="shared" si="0"/>
        <v>45553</v>
      </c>
      <c r="G45" s="9">
        <v>112</v>
      </c>
      <c r="H45" s="9" t="s">
        <v>14</v>
      </c>
      <c r="I45" s="9" t="s">
        <v>17</v>
      </c>
      <c r="J45" s="9" t="s">
        <v>31</v>
      </c>
      <c r="K45" s="9">
        <v>60</v>
      </c>
      <c r="L45" s="11">
        <v>3000</v>
      </c>
      <c r="M45" s="11">
        <v>6130</v>
      </c>
      <c r="N45" s="12">
        <f t="shared" si="1"/>
        <v>2.0433333333333334</v>
      </c>
      <c r="O45" s="9">
        <v>98.270783600000001</v>
      </c>
      <c r="P45" s="13">
        <f t="shared" si="2"/>
        <v>5.6560000519102065</v>
      </c>
      <c r="Q45" s="9">
        <v>98.248555699999997</v>
      </c>
      <c r="R45" s="13">
        <f t="shared" si="3"/>
        <v>5.7300001539433856</v>
      </c>
      <c r="S45" s="9">
        <v>98.289715299999997</v>
      </c>
      <c r="T45" s="13">
        <f t="shared" si="4"/>
        <v>5.5929999001344521</v>
      </c>
      <c r="U45" s="9">
        <f t="shared" si="8"/>
        <v>98.289715299999997</v>
      </c>
      <c r="V45" s="13">
        <f t="shared" si="5"/>
        <v>5.5929999001344521</v>
      </c>
      <c r="W45" s="9">
        <v>98.194529900000006</v>
      </c>
      <c r="X45" s="13">
        <f t="shared" si="6"/>
        <v>5.9100000335150842</v>
      </c>
    </row>
    <row r="46" spans="1:24" x14ac:dyDescent="0.25">
      <c r="A46" s="6">
        <v>45439</v>
      </c>
      <c r="B46" s="16" t="s">
        <v>129</v>
      </c>
      <c r="C46" s="11">
        <v>5000</v>
      </c>
      <c r="D46" s="7" t="s">
        <v>12</v>
      </c>
      <c r="E46" s="6">
        <f t="shared" si="7"/>
        <v>45441</v>
      </c>
      <c r="F46" s="6">
        <f t="shared" si="0"/>
        <v>45721</v>
      </c>
      <c r="G46" s="9">
        <v>280</v>
      </c>
      <c r="H46" s="9" t="s">
        <v>14</v>
      </c>
      <c r="I46" s="9" t="s">
        <v>17</v>
      </c>
      <c r="J46" s="9" t="s">
        <v>31</v>
      </c>
      <c r="K46" s="9">
        <v>60</v>
      </c>
      <c r="L46" s="11">
        <v>5000</v>
      </c>
      <c r="M46" s="11">
        <v>10460</v>
      </c>
      <c r="N46" s="12">
        <f t="shared" si="1"/>
        <v>2.0920000000000001</v>
      </c>
      <c r="O46" s="9">
        <v>95.821950000000001</v>
      </c>
      <c r="P46" s="13">
        <f t="shared" si="2"/>
        <v>5.6060000568017774</v>
      </c>
      <c r="Q46" s="9">
        <v>95.761999500000002</v>
      </c>
      <c r="R46" s="13">
        <f t="shared" si="3"/>
        <v>5.6900000147911323</v>
      </c>
      <c r="S46" s="9">
        <v>95.869106700000003</v>
      </c>
      <c r="T46" s="13">
        <f t="shared" si="4"/>
        <v>5.5400000181408009</v>
      </c>
      <c r="U46" s="9">
        <f t="shared" si="8"/>
        <v>95.869106700000003</v>
      </c>
      <c r="V46" s="13">
        <f t="shared" si="5"/>
        <v>5.5400000181408009</v>
      </c>
      <c r="W46" s="9">
        <v>95.612450899999999</v>
      </c>
      <c r="X46" s="13">
        <f t="shared" si="6"/>
        <v>5.8999999519339363</v>
      </c>
    </row>
    <row r="47" spans="1:24" x14ac:dyDescent="0.25">
      <c r="A47" s="6">
        <v>45453</v>
      </c>
      <c r="B47" s="16" t="s">
        <v>132</v>
      </c>
      <c r="C47" s="11">
        <v>3500</v>
      </c>
      <c r="D47" s="7" t="s">
        <v>13</v>
      </c>
      <c r="E47" s="6">
        <f t="shared" si="7"/>
        <v>45455</v>
      </c>
      <c r="F47" s="6">
        <f t="shared" si="0"/>
        <v>45483</v>
      </c>
      <c r="G47" s="9">
        <v>28</v>
      </c>
      <c r="H47" s="9" t="s">
        <v>14</v>
      </c>
      <c r="I47" s="9" t="s">
        <v>17</v>
      </c>
      <c r="J47" s="9" t="s">
        <v>31</v>
      </c>
      <c r="K47" s="9">
        <v>60</v>
      </c>
      <c r="L47" s="11">
        <v>2535</v>
      </c>
      <c r="M47" s="11">
        <v>2535</v>
      </c>
      <c r="N47" s="12">
        <f t="shared" si="1"/>
        <v>1</v>
      </c>
      <c r="O47" s="9">
        <v>99.570034500000006</v>
      </c>
      <c r="P47" s="13">
        <f t="shared" si="2"/>
        <v>5.5519995397237576</v>
      </c>
      <c r="Q47" s="9">
        <v>99.558623400000002</v>
      </c>
      <c r="R47" s="13">
        <f t="shared" si="3"/>
        <v>5.7000004682667953</v>
      </c>
      <c r="S47" s="9">
        <v>99.574044400000005</v>
      </c>
      <c r="T47" s="13">
        <f t="shared" si="4"/>
        <v>5.4999995561091524</v>
      </c>
      <c r="U47" s="9">
        <f t="shared" si="8"/>
        <v>99.574044400000005</v>
      </c>
      <c r="V47" s="13">
        <f t="shared" si="5"/>
        <v>5.4999995561091524</v>
      </c>
      <c r="W47" s="9">
        <v>99.558623400000002</v>
      </c>
      <c r="X47" s="13">
        <f t="shared" si="6"/>
        <v>5.7000004682667953</v>
      </c>
    </row>
    <row r="48" spans="1:24" x14ac:dyDescent="0.25">
      <c r="A48" s="6">
        <v>45453</v>
      </c>
      <c r="B48" s="16" t="s">
        <v>131</v>
      </c>
      <c r="C48" s="11">
        <v>3000</v>
      </c>
      <c r="D48" s="7" t="s">
        <v>12</v>
      </c>
      <c r="E48" s="6">
        <f t="shared" si="7"/>
        <v>45455</v>
      </c>
      <c r="F48" s="6">
        <f t="shared" si="0"/>
        <v>45525</v>
      </c>
      <c r="G48" s="9">
        <v>70</v>
      </c>
      <c r="H48" s="9" t="s">
        <v>14</v>
      </c>
      <c r="I48" s="9" t="s">
        <v>17</v>
      </c>
      <c r="J48" s="9" t="s">
        <v>31</v>
      </c>
      <c r="K48" s="9">
        <v>60</v>
      </c>
      <c r="L48" s="11">
        <v>1350</v>
      </c>
      <c r="M48" s="11">
        <v>1350</v>
      </c>
      <c r="N48" s="12">
        <f t="shared" si="1"/>
        <v>1</v>
      </c>
      <c r="O48" s="9">
        <v>98.917702899999995</v>
      </c>
      <c r="P48" s="13">
        <f t="shared" si="2"/>
        <v>5.6270002317538639</v>
      </c>
      <c r="Q48" s="9">
        <v>98.896208400000006</v>
      </c>
      <c r="R48" s="13">
        <f t="shared" si="3"/>
        <v>5.7400001538235736</v>
      </c>
      <c r="S48" s="9">
        <v>98.932164700000001</v>
      </c>
      <c r="T48" s="13">
        <f t="shared" si="4"/>
        <v>5.5509999368284246</v>
      </c>
      <c r="U48" s="9">
        <f t="shared" si="8"/>
        <v>98.932164700000001</v>
      </c>
      <c r="V48" s="13">
        <f t="shared" si="5"/>
        <v>5.5509999368284246</v>
      </c>
      <c r="W48" s="9">
        <v>98.896208400000006</v>
      </c>
      <c r="X48" s="13">
        <f t="shared" si="6"/>
        <v>5.7400001538235736</v>
      </c>
    </row>
    <row r="49" spans="1:24" x14ac:dyDescent="0.25">
      <c r="A49" s="6">
        <v>45453</v>
      </c>
      <c r="B49" s="16" t="s">
        <v>128</v>
      </c>
      <c r="C49" s="11">
        <v>4000</v>
      </c>
      <c r="D49" s="7" t="s">
        <v>12</v>
      </c>
      <c r="E49" s="6">
        <f t="shared" si="7"/>
        <v>45455</v>
      </c>
      <c r="F49" s="6">
        <f t="shared" si="0"/>
        <v>45553</v>
      </c>
      <c r="G49" s="9">
        <v>98</v>
      </c>
      <c r="H49" s="9" t="s">
        <v>14</v>
      </c>
      <c r="I49" s="9" t="s">
        <v>17</v>
      </c>
      <c r="J49" s="9" t="s">
        <v>31</v>
      </c>
      <c r="K49" s="9">
        <v>60</v>
      </c>
      <c r="L49" s="11">
        <v>4000</v>
      </c>
      <c r="M49" s="11">
        <v>4970</v>
      </c>
      <c r="N49" s="12">
        <f t="shared" si="1"/>
        <v>1.2424999999999999</v>
      </c>
      <c r="O49" s="9">
        <v>98.487354600000003</v>
      </c>
      <c r="P49" s="13">
        <f t="shared" si="2"/>
        <v>5.6420000252789402</v>
      </c>
      <c r="Q49" s="9">
        <v>98.466763099999994</v>
      </c>
      <c r="R49" s="13">
        <f t="shared" si="3"/>
        <v>5.7199999664928072</v>
      </c>
      <c r="S49" s="9">
        <v>98.502671800000002</v>
      </c>
      <c r="T49" s="13">
        <f t="shared" si="4"/>
        <v>5.5840001145252618</v>
      </c>
      <c r="U49" s="9">
        <f t="shared" si="8"/>
        <v>98.502671800000002</v>
      </c>
      <c r="V49" s="13">
        <f t="shared" si="5"/>
        <v>5.5840001145252618</v>
      </c>
      <c r="W49" s="9">
        <v>98.450929299999999</v>
      </c>
      <c r="X49" s="13">
        <f t="shared" si="6"/>
        <v>5.7800000836745502</v>
      </c>
    </row>
    <row r="50" spans="1:24" x14ac:dyDescent="0.25">
      <c r="A50" s="6">
        <v>45453</v>
      </c>
      <c r="B50" s="16" t="s">
        <v>129</v>
      </c>
      <c r="C50" s="11">
        <v>4500</v>
      </c>
      <c r="D50" s="7" t="s">
        <v>12</v>
      </c>
      <c r="E50" s="6">
        <f t="shared" si="7"/>
        <v>45455</v>
      </c>
      <c r="F50" s="6">
        <f t="shared" si="0"/>
        <v>45721</v>
      </c>
      <c r="G50" s="9">
        <v>266</v>
      </c>
      <c r="H50" s="9" t="s">
        <v>14</v>
      </c>
      <c r="I50" s="9" t="s">
        <v>17</v>
      </c>
      <c r="J50" s="9" t="s">
        <v>31</v>
      </c>
      <c r="K50" s="9">
        <v>60</v>
      </c>
      <c r="L50" s="11">
        <v>4500</v>
      </c>
      <c r="M50" s="11">
        <v>7790</v>
      </c>
      <c r="N50" s="12">
        <f t="shared" si="1"/>
        <v>1.731111111111111</v>
      </c>
      <c r="O50" s="9">
        <v>96.036852499999995</v>
      </c>
      <c r="P50" s="13">
        <f t="shared" si="2"/>
        <v>5.5850000609679489</v>
      </c>
      <c r="Q50" s="9">
        <v>95.992576600000007</v>
      </c>
      <c r="R50" s="13">
        <f t="shared" si="3"/>
        <v>5.6499999619276533</v>
      </c>
      <c r="S50" s="9">
        <v>96.079123100000004</v>
      </c>
      <c r="T50" s="13">
        <f t="shared" si="4"/>
        <v>5.5229999698546557</v>
      </c>
      <c r="U50" s="9">
        <f t="shared" si="8"/>
        <v>96.079123100000004</v>
      </c>
      <c r="V50" s="13">
        <f t="shared" si="5"/>
        <v>5.5229999698546557</v>
      </c>
      <c r="W50" s="9">
        <v>95.856598500000004</v>
      </c>
      <c r="X50" s="13">
        <f t="shared" si="6"/>
        <v>5.8500000421270668</v>
      </c>
    </row>
    <row r="51" spans="1:24" x14ac:dyDescent="0.25">
      <c r="A51" s="6">
        <v>45467</v>
      </c>
      <c r="B51" s="16" t="s">
        <v>112</v>
      </c>
      <c r="C51" s="11">
        <v>1500</v>
      </c>
      <c r="D51" s="7" t="s">
        <v>12</v>
      </c>
      <c r="E51" s="6">
        <f t="shared" si="7"/>
        <v>45469</v>
      </c>
      <c r="F51" s="6">
        <f t="shared" si="0"/>
        <v>45497</v>
      </c>
      <c r="G51" s="9">
        <v>28</v>
      </c>
      <c r="H51" s="9" t="s">
        <v>14</v>
      </c>
      <c r="I51" s="9" t="s">
        <v>17</v>
      </c>
      <c r="J51" s="9" t="s">
        <v>31</v>
      </c>
      <c r="K51" s="9">
        <v>60</v>
      </c>
      <c r="L51" s="11">
        <v>1400</v>
      </c>
      <c r="M51" s="11">
        <v>1400</v>
      </c>
      <c r="N51" s="12">
        <f t="shared" si="1"/>
        <v>1</v>
      </c>
      <c r="O51" s="9">
        <v>99.565022499999998</v>
      </c>
      <c r="P51" s="13">
        <f t="shared" si="2"/>
        <v>5.6170005456915204</v>
      </c>
      <c r="Q51" s="9">
        <v>99.550914800000001</v>
      </c>
      <c r="R51" s="13">
        <f t="shared" si="3"/>
        <v>5.7999995108317757</v>
      </c>
      <c r="S51" s="9">
        <v>99.570188700000003</v>
      </c>
      <c r="T51" s="13">
        <f t="shared" si="4"/>
        <v>5.5499998120564475</v>
      </c>
      <c r="U51" s="9">
        <f t="shared" si="8"/>
        <v>99.570188700000003</v>
      </c>
      <c r="V51" s="13">
        <f t="shared" si="5"/>
        <v>5.5499998120564475</v>
      </c>
      <c r="W51" s="9">
        <v>99.550914800000001</v>
      </c>
      <c r="X51" s="13">
        <f t="shared" si="6"/>
        <v>5.7999995108317757</v>
      </c>
    </row>
    <row r="52" spans="1:24" x14ac:dyDescent="0.25">
      <c r="A52" s="6">
        <v>45467</v>
      </c>
      <c r="B52" s="16" t="s">
        <v>131</v>
      </c>
      <c r="C52" s="11">
        <v>2000</v>
      </c>
      <c r="D52" s="7" t="s">
        <v>12</v>
      </c>
      <c r="E52" s="6">
        <f t="shared" si="7"/>
        <v>45469</v>
      </c>
      <c r="F52" s="6">
        <f t="shared" si="0"/>
        <v>45525</v>
      </c>
      <c r="G52" s="9">
        <v>56</v>
      </c>
      <c r="H52" s="9" t="s">
        <v>14</v>
      </c>
      <c r="I52" s="9" t="s">
        <v>17</v>
      </c>
      <c r="J52" s="9" t="s">
        <v>31</v>
      </c>
      <c r="K52" s="9">
        <v>60</v>
      </c>
      <c r="L52" s="11">
        <v>2000</v>
      </c>
      <c r="M52" s="11">
        <v>4035</v>
      </c>
      <c r="N52" s="12">
        <f t="shared" si="1"/>
        <v>2.0175000000000001</v>
      </c>
      <c r="O52" s="9">
        <v>99.130144000000001</v>
      </c>
      <c r="P52" s="13">
        <f t="shared" si="2"/>
        <v>5.641000005579957</v>
      </c>
      <c r="Q52" s="9">
        <v>99.1241828</v>
      </c>
      <c r="R52" s="13">
        <f t="shared" si="3"/>
        <v>5.6799998441666144</v>
      </c>
      <c r="S52" s="9">
        <v>99.136411699999996</v>
      </c>
      <c r="T52" s="13">
        <f t="shared" si="4"/>
        <v>5.6000000163699628</v>
      </c>
      <c r="U52" s="9">
        <f t="shared" si="8"/>
        <v>99.136411699999996</v>
      </c>
      <c r="V52" s="13">
        <f t="shared" si="5"/>
        <v>5.6000000163699628</v>
      </c>
      <c r="W52" s="9">
        <v>99.084459600000002</v>
      </c>
      <c r="X52" s="13">
        <f t="shared" si="6"/>
        <v>5.9399999565046242</v>
      </c>
    </row>
    <row r="53" spans="1:24" x14ac:dyDescent="0.25">
      <c r="A53" s="6">
        <v>45467</v>
      </c>
      <c r="B53" s="16" t="s">
        <v>128</v>
      </c>
      <c r="C53" s="11">
        <v>2000</v>
      </c>
      <c r="D53" s="7" t="s">
        <v>12</v>
      </c>
      <c r="E53" s="6">
        <f t="shared" si="7"/>
        <v>45469</v>
      </c>
      <c r="F53" s="6">
        <f t="shared" si="0"/>
        <v>45553</v>
      </c>
      <c r="G53" s="9">
        <v>84</v>
      </c>
      <c r="H53" s="9" t="s">
        <v>14</v>
      </c>
      <c r="I53" s="9" t="s">
        <v>17</v>
      </c>
      <c r="J53" s="9" t="s">
        <v>31</v>
      </c>
      <c r="K53" s="9">
        <v>60</v>
      </c>
      <c r="L53" s="11">
        <v>2000</v>
      </c>
      <c r="M53" s="11">
        <v>3750</v>
      </c>
      <c r="N53" s="12">
        <f t="shared" si="1"/>
        <v>1.875</v>
      </c>
      <c r="O53" s="9">
        <v>98.6997298</v>
      </c>
      <c r="P53" s="13">
        <f t="shared" si="2"/>
        <v>5.6459998246404224</v>
      </c>
      <c r="Q53" s="9">
        <v>98.687456800000007</v>
      </c>
      <c r="R53" s="13">
        <f t="shared" si="3"/>
        <v>5.7000001066570336</v>
      </c>
      <c r="S53" s="9">
        <v>98.710186899999997</v>
      </c>
      <c r="T53" s="13">
        <f t="shared" si="4"/>
        <v>5.5999999616771499</v>
      </c>
      <c r="U53" s="9">
        <f t="shared" si="8"/>
        <v>98.710186899999997</v>
      </c>
      <c r="V53" s="13">
        <f t="shared" si="5"/>
        <v>5.5999999616771499</v>
      </c>
      <c r="W53" s="9">
        <v>98.632947299999998</v>
      </c>
      <c r="X53" s="13">
        <f t="shared" si="6"/>
        <v>5.940000219089363</v>
      </c>
    </row>
    <row r="54" spans="1:24" x14ac:dyDescent="0.25">
      <c r="A54" s="6">
        <v>45467</v>
      </c>
      <c r="B54" s="16" t="s">
        <v>129</v>
      </c>
      <c r="C54" s="11">
        <v>4500</v>
      </c>
      <c r="D54" s="7" t="s">
        <v>12</v>
      </c>
      <c r="E54" s="6">
        <f t="shared" si="7"/>
        <v>45469</v>
      </c>
      <c r="F54" s="6">
        <f t="shared" si="0"/>
        <v>45721</v>
      </c>
      <c r="G54" s="9">
        <v>252</v>
      </c>
      <c r="H54" s="9" t="s">
        <v>14</v>
      </c>
      <c r="I54" s="9" t="s">
        <v>17</v>
      </c>
      <c r="J54" s="9" t="s">
        <v>31</v>
      </c>
      <c r="K54" s="9">
        <v>60</v>
      </c>
      <c r="L54" s="11">
        <v>4500</v>
      </c>
      <c r="M54" s="11">
        <v>6488</v>
      </c>
      <c r="N54" s="12">
        <f t="shared" si="1"/>
        <v>1.4417777777777778</v>
      </c>
      <c r="O54" s="9">
        <v>96.226571199999995</v>
      </c>
      <c r="P54" s="13">
        <f t="shared" si="2"/>
        <v>5.6020000548752575</v>
      </c>
      <c r="Q54" s="9">
        <v>96.201947099999998</v>
      </c>
      <c r="R54" s="13">
        <f t="shared" si="3"/>
        <v>5.6400000423098078</v>
      </c>
      <c r="S54" s="9">
        <v>96.279750399999998</v>
      </c>
      <c r="T54" s="13">
        <f t="shared" si="4"/>
        <v>5.5200000660931181</v>
      </c>
      <c r="U54" s="9">
        <f t="shared" si="8"/>
        <v>96.279750399999998</v>
      </c>
      <c r="V54" s="13">
        <f t="shared" si="5"/>
        <v>5.5200000660931181</v>
      </c>
      <c r="W54" s="9">
        <v>96.007987900000003</v>
      </c>
      <c r="X54" s="13">
        <f t="shared" si="6"/>
        <v>5.9399999451206336</v>
      </c>
    </row>
    <row r="55" spans="1:24" x14ac:dyDescent="0.25">
      <c r="A55" s="6">
        <v>45481</v>
      </c>
      <c r="B55" s="16" t="s">
        <v>133</v>
      </c>
      <c r="C55" s="11">
        <v>3500</v>
      </c>
      <c r="D55" s="7" t="s">
        <v>13</v>
      </c>
      <c r="E55" s="6">
        <f t="shared" si="7"/>
        <v>45483</v>
      </c>
      <c r="F55" s="6">
        <f t="shared" si="0"/>
        <v>45511</v>
      </c>
      <c r="G55" s="9">
        <v>28</v>
      </c>
      <c r="H55" s="9" t="s">
        <v>14</v>
      </c>
      <c r="I55" s="9" t="s">
        <v>17</v>
      </c>
      <c r="J55" s="9" t="s">
        <v>31</v>
      </c>
      <c r="K55" s="9">
        <v>60</v>
      </c>
      <c r="L55" s="11">
        <v>3500</v>
      </c>
      <c r="M55" s="11">
        <v>5720</v>
      </c>
      <c r="N55" s="12">
        <f t="shared" si="1"/>
        <v>1.6342857142857143</v>
      </c>
      <c r="O55" s="9">
        <v>99.566102000000001</v>
      </c>
      <c r="P55" s="13">
        <f t="shared" si="2"/>
        <v>5.6029998758297896</v>
      </c>
      <c r="Q55" s="9">
        <v>99.560165299999994</v>
      </c>
      <c r="R55" s="13">
        <f t="shared" si="3"/>
        <v>5.6800001831943989</v>
      </c>
      <c r="S55" s="9">
        <v>99.5743528</v>
      </c>
      <c r="T55" s="13">
        <f t="shared" si="4"/>
        <v>5.4960004290812323</v>
      </c>
      <c r="U55" s="9">
        <f t="shared" si="8"/>
        <v>99.5743528</v>
      </c>
      <c r="V55" s="13">
        <f t="shared" si="5"/>
        <v>5.4960004290812323</v>
      </c>
      <c r="W55" s="9">
        <v>99.543207300000006</v>
      </c>
      <c r="X55" s="13">
        <f t="shared" si="6"/>
        <v>5.8999997682412655</v>
      </c>
    </row>
    <row r="56" spans="1:24" x14ac:dyDescent="0.25">
      <c r="A56" s="6">
        <v>45481</v>
      </c>
      <c r="B56" s="16" t="s">
        <v>131</v>
      </c>
      <c r="C56" s="11">
        <v>4500</v>
      </c>
      <c r="D56" s="7" t="s">
        <v>12</v>
      </c>
      <c r="E56" s="6">
        <f t="shared" si="7"/>
        <v>45483</v>
      </c>
      <c r="F56" s="6">
        <f t="shared" si="0"/>
        <v>45525</v>
      </c>
      <c r="G56" s="9">
        <v>42</v>
      </c>
      <c r="H56" s="9" t="s">
        <v>14</v>
      </c>
      <c r="I56" s="9" t="s">
        <v>17</v>
      </c>
      <c r="J56" s="9" t="s">
        <v>31</v>
      </c>
      <c r="K56" s="9">
        <v>60</v>
      </c>
      <c r="L56" s="11">
        <v>4500</v>
      </c>
      <c r="M56" s="11">
        <v>6545</v>
      </c>
      <c r="N56" s="12">
        <f t="shared" si="1"/>
        <v>1.4544444444444444</v>
      </c>
      <c r="O56" s="9">
        <v>99.345725599999994</v>
      </c>
      <c r="P56" s="13">
        <f t="shared" si="2"/>
        <v>5.6450000760921855</v>
      </c>
      <c r="Q56" s="9">
        <v>99.339393000000001</v>
      </c>
      <c r="R56" s="13">
        <f t="shared" si="3"/>
        <v>5.7000003153690546</v>
      </c>
      <c r="S56" s="9">
        <v>99.3580477</v>
      </c>
      <c r="T56" s="13">
        <f t="shared" si="4"/>
        <v>5.5379996015302977</v>
      </c>
      <c r="U56" s="9">
        <f t="shared" si="8"/>
        <v>99.3580477</v>
      </c>
      <c r="V56" s="13">
        <f t="shared" si="5"/>
        <v>5.5379996015302977</v>
      </c>
      <c r="W56" s="9">
        <v>99.327881300000001</v>
      </c>
      <c r="X56" s="13">
        <f t="shared" si="6"/>
        <v>5.8000003152905437</v>
      </c>
    </row>
    <row r="57" spans="1:24" x14ac:dyDescent="0.25">
      <c r="A57" s="6">
        <v>45481</v>
      </c>
      <c r="B57" s="16" t="s">
        <v>128</v>
      </c>
      <c r="C57" s="11">
        <v>6500</v>
      </c>
      <c r="D57" s="7" t="s">
        <v>12</v>
      </c>
      <c r="E57" s="6">
        <f t="shared" si="7"/>
        <v>45483</v>
      </c>
      <c r="F57" s="6">
        <f t="shared" si="0"/>
        <v>45553</v>
      </c>
      <c r="G57" s="9">
        <v>70</v>
      </c>
      <c r="H57" s="9" t="s">
        <v>14</v>
      </c>
      <c r="I57" s="9" t="s">
        <v>17</v>
      </c>
      <c r="J57" s="9" t="s">
        <v>31</v>
      </c>
      <c r="K57" s="9">
        <v>60</v>
      </c>
      <c r="L57" s="11">
        <v>6500</v>
      </c>
      <c r="M57" s="11">
        <v>8320</v>
      </c>
      <c r="N57" s="12">
        <f t="shared" si="1"/>
        <v>1.28</v>
      </c>
      <c r="O57" s="9">
        <v>98.912185800000003</v>
      </c>
      <c r="P57" s="13">
        <f t="shared" si="2"/>
        <v>5.6559997975208161</v>
      </c>
      <c r="Q57" s="9">
        <v>98.898110200000005</v>
      </c>
      <c r="R57" s="13">
        <f t="shared" si="3"/>
        <v>5.7300001153827935</v>
      </c>
      <c r="S57" s="9">
        <v>98.931403399999994</v>
      </c>
      <c r="T57" s="13">
        <f t="shared" si="4"/>
        <v>5.5550002004145123</v>
      </c>
      <c r="U57" s="9">
        <f t="shared" si="8"/>
        <v>98.931403399999994</v>
      </c>
      <c r="V57" s="13">
        <f t="shared" si="5"/>
        <v>5.5550002004145123</v>
      </c>
      <c r="W57" s="9">
        <v>98.846787500000005</v>
      </c>
      <c r="X57" s="13">
        <f t="shared" si="6"/>
        <v>5.9999998916071178</v>
      </c>
    </row>
    <row r="58" spans="1:24" x14ac:dyDescent="0.25">
      <c r="A58" s="6">
        <v>45481</v>
      </c>
      <c r="B58" s="16" t="s">
        <v>129</v>
      </c>
      <c r="C58" s="11">
        <v>7000</v>
      </c>
      <c r="D58" s="7" t="s">
        <v>12</v>
      </c>
      <c r="E58" s="6">
        <f t="shared" si="7"/>
        <v>45483</v>
      </c>
      <c r="F58" s="6">
        <f t="shared" si="0"/>
        <v>45721</v>
      </c>
      <c r="G58" s="9">
        <v>238</v>
      </c>
      <c r="H58" s="9" t="s">
        <v>14</v>
      </c>
      <c r="I58" s="9" t="s">
        <v>17</v>
      </c>
      <c r="J58" s="9" t="s">
        <v>31</v>
      </c>
      <c r="K58" s="9">
        <v>60</v>
      </c>
      <c r="L58" s="11">
        <v>7000</v>
      </c>
      <c r="M58" s="11">
        <v>13450</v>
      </c>
      <c r="N58" s="12">
        <f t="shared" si="1"/>
        <v>1.9214285714285715</v>
      </c>
      <c r="O58" s="9">
        <v>96.481615599999998</v>
      </c>
      <c r="P58" s="13">
        <f t="shared" si="2"/>
        <v>5.5160000691295235</v>
      </c>
      <c r="Q58" s="9">
        <v>96.423801900000001</v>
      </c>
      <c r="R58" s="13">
        <f t="shared" si="3"/>
        <v>5.6099999903767781</v>
      </c>
      <c r="S58" s="9">
        <v>96.554288600000007</v>
      </c>
      <c r="T58" s="13">
        <f t="shared" si="4"/>
        <v>5.3979999361465749</v>
      </c>
      <c r="U58" s="9">
        <f t="shared" si="8"/>
        <v>96.554288600000007</v>
      </c>
      <c r="V58" s="13">
        <f t="shared" si="5"/>
        <v>5.3979999361465749</v>
      </c>
      <c r="W58" s="9">
        <v>96.184674599999994</v>
      </c>
      <c r="X58" s="13">
        <f t="shared" si="6"/>
        <v>5.9999999594268001</v>
      </c>
    </row>
    <row r="59" spans="1:24" x14ac:dyDescent="0.25">
      <c r="A59" s="6">
        <v>45495</v>
      </c>
      <c r="B59" s="16" t="s">
        <v>131</v>
      </c>
      <c r="C59" s="11">
        <v>2500</v>
      </c>
      <c r="D59" s="7" t="s">
        <v>12</v>
      </c>
      <c r="E59" s="6">
        <f t="shared" si="7"/>
        <v>45497</v>
      </c>
      <c r="F59" s="6">
        <f t="shared" si="0"/>
        <v>45525</v>
      </c>
      <c r="G59" s="9">
        <v>28</v>
      </c>
      <c r="H59" s="9" t="s">
        <v>14</v>
      </c>
      <c r="I59" s="9" t="s">
        <v>17</v>
      </c>
      <c r="J59" s="9" t="s">
        <v>31</v>
      </c>
      <c r="K59" s="9">
        <v>60</v>
      </c>
      <c r="L59" s="11">
        <v>2250</v>
      </c>
      <c r="M59" s="11">
        <v>2250</v>
      </c>
      <c r="N59" s="12">
        <f t="shared" si="1"/>
        <v>1</v>
      </c>
      <c r="O59" s="9">
        <v>99.565331</v>
      </c>
      <c r="P59" s="13">
        <f t="shared" si="2"/>
        <v>5.6129993969200198</v>
      </c>
      <c r="Q59" s="9">
        <v>99.550914800000001</v>
      </c>
      <c r="R59" s="13">
        <f t="shared" si="3"/>
        <v>5.7999995108317757</v>
      </c>
      <c r="S59" s="9">
        <v>99.574044400000005</v>
      </c>
      <c r="T59" s="13">
        <f t="shared" si="4"/>
        <v>5.4999995561091524</v>
      </c>
      <c r="U59" s="9">
        <f t="shared" si="8"/>
        <v>99.574044400000005</v>
      </c>
      <c r="V59" s="13">
        <f t="shared" si="5"/>
        <v>5.4999995561091524</v>
      </c>
      <c r="W59" s="9">
        <v>99.550914800000001</v>
      </c>
      <c r="X59" s="13">
        <f t="shared" si="6"/>
        <v>5.7999995108317757</v>
      </c>
    </row>
    <row r="60" spans="1:24" x14ac:dyDescent="0.25">
      <c r="A60" s="6">
        <v>45495</v>
      </c>
      <c r="B60" s="16" t="s">
        <v>134</v>
      </c>
      <c r="C60" s="11">
        <v>3000</v>
      </c>
      <c r="D60" s="7" t="s">
        <v>13</v>
      </c>
      <c r="E60" s="6">
        <f t="shared" si="7"/>
        <v>45497</v>
      </c>
      <c r="F60" s="6">
        <f t="shared" si="0"/>
        <v>45581</v>
      </c>
      <c r="G60" s="9">
        <v>84</v>
      </c>
      <c r="H60" s="9" t="s">
        <v>14</v>
      </c>
      <c r="I60" s="9" t="s">
        <v>17</v>
      </c>
      <c r="J60" s="9" t="s">
        <v>31</v>
      </c>
      <c r="K60" s="9">
        <v>60</v>
      </c>
      <c r="L60" s="11">
        <v>3000</v>
      </c>
      <c r="M60" s="11">
        <v>3385</v>
      </c>
      <c r="N60" s="12">
        <f t="shared" si="1"/>
        <v>1.1283333333333334</v>
      </c>
      <c r="O60" s="9">
        <v>98.697456799999998</v>
      </c>
      <c r="P60" s="13">
        <f t="shared" si="2"/>
        <v>5.6559998413252019</v>
      </c>
      <c r="Q60" s="9">
        <v>98.681775000000002</v>
      </c>
      <c r="R60" s="13">
        <f t="shared" si="3"/>
        <v>5.7250041502452778</v>
      </c>
      <c r="S60" s="9">
        <v>98.711323699999994</v>
      </c>
      <c r="T60" s="13">
        <f t="shared" si="4"/>
        <v>5.5949998658274032</v>
      </c>
      <c r="U60" s="9">
        <f t="shared" si="8"/>
        <v>98.711323699999994</v>
      </c>
      <c r="V60" s="13">
        <f t="shared" si="5"/>
        <v>5.5949998658274032</v>
      </c>
      <c r="W60" s="9">
        <v>98.664737200000005</v>
      </c>
      <c r="X60" s="13">
        <f t="shared" si="6"/>
        <v>5.8000001008899824</v>
      </c>
    </row>
    <row r="61" spans="1:24" x14ac:dyDescent="0.25">
      <c r="A61" s="6">
        <v>45495</v>
      </c>
      <c r="B61" s="16" t="s">
        <v>135</v>
      </c>
      <c r="C61" s="11">
        <v>7000</v>
      </c>
      <c r="D61" s="7" t="s">
        <v>13</v>
      </c>
      <c r="E61" s="6">
        <f t="shared" si="7"/>
        <v>45497</v>
      </c>
      <c r="F61" s="6">
        <f t="shared" si="0"/>
        <v>45665</v>
      </c>
      <c r="G61" s="9">
        <v>168</v>
      </c>
      <c r="H61" s="9" t="s">
        <v>14</v>
      </c>
      <c r="I61" s="9" t="s">
        <v>17</v>
      </c>
      <c r="J61" s="9" t="s">
        <v>31</v>
      </c>
      <c r="K61" s="9">
        <v>60</v>
      </c>
      <c r="L61" s="11">
        <v>7000</v>
      </c>
      <c r="M61" s="11">
        <v>9620</v>
      </c>
      <c r="N61" s="12">
        <f t="shared" si="1"/>
        <v>1.3742857142857143</v>
      </c>
      <c r="O61" s="9">
        <v>97.494013899999999</v>
      </c>
      <c r="P61" s="13">
        <f t="shared" si="2"/>
        <v>5.5079999268403457</v>
      </c>
      <c r="Q61" s="9">
        <v>97.453222499999995</v>
      </c>
      <c r="R61" s="13">
        <f t="shared" si="3"/>
        <v>5.599999894454867</v>
      </c>
      <c r="S61" s="9">
        <v>97.524186</v>
      </c>
      <c r="T61" s="13">
        <f t="shared" si="4"/>
        <v>5.4399999957812657</v>
      </c>
      <c r="U61" s="9">
        <f t="shared" si="8"/>
        <v>97.524186</v>
      </c>
      <c r="V61" s="13">
        <f t="shared" si="5"/>
        <v>5.4399999957812657</v>
      </c>
      <c r="W61" s="9">
        <v>97.369087300000004</v>
      </c>
      <c r="X61" s="13">
        <f t="shared" si="6"/>
        <v>5.7899999145093792</v>
      </c>
    </row>
    <row r="62" spans="1:24" x14ac:dyDescent="0.25">
      <c r="A62" s="6">
        <v>45495</v>
      </c>
      <c r="B62" s="16" t="s">
        <v>136</v>
      </c>
      <c r="C62" s="11">
        <v>16500</v>
      </c>
      <c r="D62" s="7" t="s">
        <v>13</v>
      </c>
      <c r="E62" s="6">
        <f t="shared" si="7"/>
        <v>45497</v>
      </c>
      <c r="F62" s="6">
        <f t="shared" si="0"/>
        <v>45833</v>
      </c>
      <c r="G62" s="9">
        <v>336</v>
      </c>
      <c r="H62" s="9" t="s">
        <v>14</v>
      </c>
      <c r="I62" s="9" t="s">
        <v>17</v>
      </c>
      <c r="J62" s="9" t="s">
        <v>31</v>
      </c>
      <c r="K62" s="9">
        <v>60</v>
      </c>
      <c r="L62" s="11">
        <v>16500</v>
      </c>
      <c r="M62" s="11">
        <v>29143</v>
      </c>
      <c r="N62" s="12">
        <f t="shared" si="1"/>
        <v>1.7662424242424242</v>
      </c>
      <c r="O62" s="9">
        <v>95.289037100000002</v>
      </c>
      <c r="P62" s="13">
        <f t="shared" si="2"/>
        <v>5.2969999525790126</v>
      </c>
      <c r="Q62" s="9">
        <v>95.184912600000004</v>
      </c>
      <c r="R62" s="13">
        <f t="shared" si="3"/>
        <v>5.4199999489054633</v>
      </c>
      <c r="S62" s="9">
        <v>95.413777699999997</v>
      </c>
      <c r="T62" s="13">
        <f t="shared" si="4"/>
        <v>5.1500000582650243</v>
      </c>
      <c r="U62" s="9">
        <f t="shared" si="8"/>
        <v>95.413777699999997</v>
      </c>
      <c r="V62" s="13">
        <f t="shared" si="5"/>
        <v>5.1500000582650243</v>
      </c>
      <c r="W62" s="9">
        <v>94.864659799999998</v>
      </c>
      <c r="X62" s="13">
        <f t="shared" si="6"/>
        <v>5.7999999429563287</v>
      </c>
    </row>
    <row r="63" spans="1:24" x14ac:dyDescent="0.25">
      <c r="A63" s="6">
        <v>45509</v>
      </c>
      <c r="B63" s="16" t="s">
        <v>137</v>
      </c>
      <c r="C63" s="11">
        <v>2000</v>
      </c>
      <c r="D63" s="7" t="s">
        <v>13</v>
      </c>
      <c r="E63" s="6">
        <f t="shared" si="7"/>
        <v>45511</v>
      </c>
      <c r="F63" s="6">
        <f t="shared" si="0"/>
        <v>45539</v>
      </c>
      <c r="G63" s="9">
        <v>28</v>
      </c>
      <c r="H63" s="9" t="s">
        <v>14</v>
      </c>
      <c r="I63" s="9" t="s">
        <v>17</v>
      </c>
      <c r="J63" s="9" t="s">
        <v>31</v>
      </c>
      <c r="K63" s="9">
        <v>60</v>
      </c>
      <c r="L63" s="11">
        <v>2000</v>
      </c>
      <c r="M63" s="11">
        <v>2870</v>
      </c>
      <c r="N63" s="12">
        <f t="shared" si="1"/>
        <v>1.4350000000000001</v>
      </c>
      <c r="O63" s="9">
        <v>99.568029600000003</v>
      </c>
      <c r="P63" s="13">
        <f t="shared" si="2"/>
        <v>5.578000453729083</v>
      </c>
      <c r="Q63" s="9">
        <v>99.564791200000002</v>
      </c>
      <c r="R63" s="13">
        <f t="shared" si="3"/>
        <v>5.6200004508076438</v>
      </c>
      <c r="S63" s="9">
        <v>99.577900299999996</v>
      </c>
      <c r="T63" s="13">
        <f t="shared" si="4"/>
        <v>5.4500005789509443</v>
      </c>
      <c r="U63" s="9">
        <f t="shared" si="8"/>
        <v>99.577900299999996</v>
      </c>
      <c r="V63" s="13">
        <f t="shared" si="5"/>
        <v>5.4500005789509443</v>
      </c>
      <c r="W63" s="9">
        <v>99.543207300000006</v>
      </c>
      <c r="X63" s="13">
        <f t="shared" si="6"/>
        <v>5.8999997682412655</v>
      </c>
    </row>
    <row r="64" spans="1:24" x14ac:dyDescent="0.25">
      <c r="A64" s="6">
        <v>45509</v>
      </c>
      <c r="B64" s="16" t="s">
        <v>134</v>
      </c>
      <c r="C64" s="11">
        <v>2000</v>
      </c>
      <c r="D64" s="7" t="s">
        <v>12</v>
      </c>
      <c r="E64" s="6">
        <f t="shared" si="7"/>
        <v>45511</v>
      </c>
      <c r="F64" s="6">
        <f t="shared" si="0"/>
        <v>45581</v>
      </c>
      <c r="G64" s="9">
        <v>70</v>
      </c>
      <c r="H64" s="9" t="s">
        <v>14</v>
      </c>
      <c r="I64" s="9" t="s">
        <v>17</v>
      </c>
      <c r="J64" s="9" t="s">
        <v>31</v>
      </c>
      <c r="K64" s="9">
        <v>60</v>
      </c>
      <c r="L64" s="11">
        <v>2000</v>
      </c>
      <c r="M64" s="11">
        <v>2730</v>
      </c>
      <c r="N64" s="12">
        <f t="shared" si="1"/>
        <v>1.365</v>
      </c>
      <c r="O64" s="9">
        <v>98.946440300000006</v>
      </c>
      <c r="P64" s="13">
        <f t="shared" si="2"/>
        <v>5.4759999572934577</v>
      </c>
      <c r="Q64" s="9">
        <v>98.913327199999998</v>
      </c>
      <c r="R64" s="13">
        <f t="shared" si="3"/>
        <v>5.6499999844597113</v>
      </c>
      <c r="S64" s="9">
        <v>98.960910400000003</v>
      </c>
      <c r="T64" s="13">
        <f t="shared" si="4"/>
        <v>5.4000002120317561</v>
      </c>
      <c r="U64" s="9">
        <f t="shared" si="8"/>
        <v>98.960910400000003</v>
      </c>
      <c r="V64" s="13">
        <f t="shared" si="5"/>
        <v>5.4000002120317561</v>
      </c>
      <c r="W64" s="9">
        <v>98.894306700000001</v>
      </c>
      <c r="X64" s="13">
        <f t="shared" si="6"/>
        <v>5.750000051028497</v>
      </c>
    </row>
    <row r="65" spans="1:24" x14ac:dyDescent="0.25">
      <c r="A65" s="6">
        <v>45509</v>
      </c>
      <c r="B65" s="16" t="s">
        <v>135</v>
      </c>
      <c r="C65" s="11">
        <v>3500</v>
      </c>
      <c r="D65" s="7" t="s">
        <v>12</v>
      </c>
      <c r="E65" s="6">
        <f t="shared" si="7"/>
        <v>45511</v>
      </c>
      <c r="F65" s="6">
        <f t="shared" si="0"/>
        <v>45665</v>
      </c>
      <c r="G65" s="9">
        <v>154</v>
      </c>
      <c r="H65" s="9" t="s">
        <v>14</v>
      </c>
      <c r="I65" s="9" t="s">
        <v>17</v>
      </c>
      <c r="J65" s="9" t="s">
        <v>31</v>
      </c>
      <c r="K65" s="9">
        <v>60</v>
      </c>
      <c r="L65" s="11">
        <v>2000</v>
      </c>
      <c r="M65" s="11">
        <v>4685</v>
      </c>
      <c r="N65" s="12">
        <f t="shared" si="1"/>
        <v>2.3424999999999998</v>
      </c>
      <c r="O65" s="9">
        <v>97.817001700000006</v>
      </c>
      <c r="P65" s="13">
        <f t="shared" si="2"/>
        <v>5.2169999288486633</v>
      </c>
      <c r="Q65" s="9">
        <v>97.721726500000003</v>
      </c>
      <c r="R65" s="13">
        <f t="shared" si="3"/>
        <v>5.4500000630301493</v>
      </c>
      <c r="S65" s="9">
        <v>97.841975599999998</v>
      </c>
      <c r="T65" s="13">
        <f t="shared" si="4"/>
        <v>5.1560001039434944</v>
      </c>
      <c r="U65" s="9">
        <f t="shared" si="8"/>
        <v>97.841975599999998</v>
      </c>
      <c r="V65" s="13">
        <f t="shared" si="5"/>
        <v>5.1560001039434944</v>
      </c>
      <c r="W65" s="9">
        <v>97.599327599999995</v>
      </c>
      <c r="X65" s="13">
        <f t="shared" si="6"/>
        <v>5.7500001204367575</v>
      </c>
    </row>
    <row r="66" spans="1:24" x14ac:dyDescent="0.25">
      <c r="A66" s="6">
        <v>45509</v>
      </c>
      <c r="B66" s="16" t="s">
        <v>136</v>
      </c>
      <c r="C66" s="11">
        <v>15500</v>
      </c>
      <c r="D66" s="7" t="s">
        <v>12</v>
      </c>
      <c r="E66" s="6">
        <f t="shared" si="7"/>
        <v>45511</v>
      </c>
      <c r="F66" s="6">
        <f t="shared" si="0"/>
        <v>45833</v>
      </c>
      <c r="G66" s="9">
        <v>322</v>
      </c>
      <c r="H66" s="9" t="s">
        <v>14</v>
      </c>
      <c r="I66" s="9" t="s">
        <v>17</v>
      </c>
      <c r="J66" s="9" t="s">
        <v>31</v>
      </c>
      <c r="K66" s="9">
        <v>60</v>
      </c>
      <c r="L66" s="11">
        <v>10000</v>
      </c>
      <c r="M66" s="11">
        <v>19905</v>
      </c>
      <c r="N66" s="12">
        <f t="shared" si="1"/>
        <v>1.9904999999999999</v>
      </c>
      <c r="O66" s="9">
        <v>95.779905400000004</v>
      </c>
      <c r="P66" s="13">
        <f t="shared" si="2"/>
        <v>4.9260000483727762</v>
      </c>
      <c r="Q66" s="9">
        <v>95.719223600000007</v>
      </c>
      <c r="R66" s="13">
        <f t="shared" si="3"/>
        <v>5.0000000131076865</v>
      </c>
      <c r="S66" s="9">
        <v>95.973946299999994</v>
      </c>
      <c r="T66" s="13">
        <f t="shared" si="4"/>
        <v>4.6899999668862717</v>
      </c>
      <c r="U66" s="9">
        <f t="shared" si="8"/>
        <v>95.973946299999994</v>
      </c>
      <c r="V66" s="13">
        <f t="shared" si="5"/>
        <v>4.6899999668862717</v>
      </c>
      <c r="W66" s="9">
        <v>95.270608199999998</v>
      </c>
      <c r="X66" s="13">
        <f t="shared" si="6"/>
        <v>5.5500000288742761</v>
      </c>
    </row>
    <row r="67" spans="1:24" x14ac:dyDescent="0.25">
      <c r="A67" s="6">
        <v>45523</v>
      </c>
      <c r="B67" s="16" t="s">
        <v>128</v>
      </c>
      <c r="C67" s="11">
        <v>2500</v>
      </c>
      <c r="D67" s="7" t="s">
        <v>12</v>
      </c>
      <c r="E67" s="6">
        <f t="shared" si="7"/>
        <v>45525</v>
      </c>
      <c r="F67" s="6">
        <f t="shared" si="0"/>
        <v>45553</v>
      </c>
      <c r="G67" s="9">
        <v>28</v>
      </c>
      <c r="H67" s="9" t="s">
        <v>14</v>
      </c>
      <c r="I67" s="9" t="s">
        <v>17</v>
      </c>
      <c r="J67" s="9" t="s">
        <v>31</v>
      </c>
      <c r="K67" s="9">
        <v>60</v>
      </c>
      <c r="L67" s="11">
        <v>2500</v>
      </c>
      <c r="M67" s="11">
        <v>4110</v>
      </c>
      <c r="N67" s="12">
        <f t="shared" si="1"/>
        <v>1.6439999999999999</v>
      </c>
      <c r="O67" s="9">
        <v>99.5698802</v>
      </c>
      <c r="P67" s="13">
        <f t="shared" si="2"/>
        <v>5.5540005704312509</v>
      </c>
      <c r="Q67" s="9">
        <v>99.567104400000005</v>
      </c>
      <c r="R67" s="13">
        <f t="shared" si="3"/>
        <v>5.5899994330140474</v>
      </c>
      <c r="S67" s="9">
        <v>99.5748155</v>
      </c>
      <c r="T67" s="13">
        <f t="shared" si="4"/>
        <v>5.4900004882689046</v>
      </c>
      <c r="U67" s="9">
        <f t="shared" si="8"/>
        <v>99.5748155</v>
      </c>
      <c r="V67" s="13">
        <f t="shared" si="5"/>
        <v>5.4900004882689046</v>
      </c>
      <c r="W67" s="9">
        <v>99.560165299999994</v>
      </c>
      <c r="X67" s="13">
        <f t="shared" si="6"/>
        <v>5.6800001831943989</v>
      </c>
    </row>
    <row r="68" spans="1:24" x14ac:dyDescent="0.25">
      <c r="A68" s="6">
        <v>45523</v>
      </c>
      <c r="B68" s="16" t="s">
        <v>134</v>
      </c>
      <c r="C68" s="11">
        <v>2000</v>
      </c>
      <c r="D68" s="7" t="s">
        <v>12</v>
      </c>
      <c r="E68" s="6">
        <f t="shared" si="7"/>
        <v>45525</v>
      </c>
      <c r="F68" s="6">
        <f t="shared" si="0"/>
        <v>45581</v>
      </c>
      <c r="G68" s="9">
        <v>56</v>
      </c>
      <c r="H68" s="9" t="s">
        <v>14</v>
      </c>
      <c r="I68" s="9" t="s">
        <v>17</v>
      </c>
      <c r="J68" s="9" t="s">
        <v>31</v>
      </c>
      <c r="K68" s="9">
        <v>60</v>
      </c>
      <c r="L68" s="11">
        <v>2000</v>
      </c>
      <c r="M68" s="11">
        <v>3040</v>
      </c>
      <c r="N68" s="12">
        <f t="shared" si="1"/>
        <v>1.52</v>
      </c>
      <c r="O68" s="9">
        <v>99.147420299999993</v>
      </c>
      <c r="P68" s="13">
        <f t="shared" si="2"/>
        <v>5.528000106725969</v>
      </c>
      <c r="Q68" s="9">
        <v>99.139775200000003</v>
      </c>
      <c r="R68" s="13">
        <f t="shared" si="3"/>
        <v>5.5779999099983391</v>
      </c>
      <c r="S68" s="9">
        <v>99.1593491</v>
      </c>
      <c r="T68" s="13">
        <f t="shared" si="4"/>
        <v>5.4499998297617465</v>
      </c>
      <c r="U68" s="9">
        <f t="shared" si="8"/>
        <v>99.1593491</v>
      </c>
      <c r="V68" s="13">
        <f t="shared" si="5"/>
        <v>5.4499998297617465</v>
      </c>
      <c r="W68" s="9">
        <v>99.121126000000004</v>
      </c>
      <c r="X68" s="13">
        <f t="shared" si="6"/>
        <v>5.70000010463386</v>
      </c>
    </row>
    <row r="69" spans="1:24" x14ac:dyDescent="0.25">
      <c r="A69" s="6">
        <v>45523</v>
      </c>
      <c r="B69" s="16" t="s">
        <v>135</v>
      </c>
      <c r="C69" s="11">
        <v>3000</v>
      </c>
      <c r="D69" s="7" t="s">
        <v>12</v>
      </c>
      <c r="E69" s="6">
        <f t="shared" si="7"/>
        <v>45525</v>
      </c>
      <c r="F69" s="6">
        <f t="shared" si="0"/>
        <v>45665</v>
      </c>
      <c r="G69" s="9">
        <v>140</v>
      </c>
      <c r="H69" s="9" t="s">
        <v>14</v>
      </c>
      <c r="I69" s="9" t="s">
        <v>17</v>
      </c>
      <c r="J69" s="9" t="s">
        <v>31</v>
      </c>
      <c r="K69" s="9">
        <v>60</v>
      </c>
      <c r="L69" s="11">
        <v>3000</v>
      </c>
      <c r="M69" s="11">
        <v>6640</v>
      </c>
      <c r="N69" s="12">
        <f t="shared" si="1"/>
        <v>2.2133333333333334</v>
      </c>
      <c r="O69" s="9">
        <v>97.985366400000004</v>
      </c>
      <c r="P69" s="13">
        <f t="shared" si="2"/>
        <v>5.2870000800445958</v>
      </c>
      <c r="Q69" s="9">
        <v>97.973046499999995</v>
      </c>
      <c r="R69" s="13">
        <f t="shared" si="3"/>
        <v>5.3200000704858716</v>
      </c>
      <c r="S69" s="9">
        <v>98.006653600000007</v>
      </c>
      <c r="T69" s="13">
        <f t="shared" si="4"/>
        <v>5.2299999004498883</v>
      </c>
      <c r="U69" s="9">
        <f t="shared" si="8"/>
        <v>98.006653600000007</v>
      </c>
      <c r="V69" s="13">
        <f t="shared" si="5"/>
        <v>5.2299999004498883</v>
      </c>
      <c r="W69" s="9">
        <v>97.850017699999995</v>
      </c>
      <c r="X69" s="13">
        <f t="shared" si="6"/>
        <v>5.6499999123512961</v>
      </c>
    </row>
    <row r="70" spans="1:24" x14ac:dyDescent="0.25">
      <c r="A70" s="6">
        <v>45523</v>
      </c>
      <c r="B70" s="16" t="s">
        <v>136</v>
      </c>
      <c r="C70" s="11">
        <v>12000</v>
      </c>
      <c r="D70" s="7" t="s">
        <v>12</v>
      </c>
      <c r="E70" s="6">
        <f t="shared" si="7"/>
        <v>45525</v>
      </c>
      <c r="F70" s="6">
        <f t="shared" si="0"/>
        <v>45833</v>
      </c>
      <c r="G70" s="9">
        <v>308</v>
      </c>
      <c r="H70" s="9" t="s">
        <v>14</v>
      </c>
      <c r="I70" s="9" t="s">
        <v>17</v>
      </c>
      <c r="J70" s="9" t="s">
        <v>31</v>
      </c>
      <c r="K70" s="9">
        <v>60</v>
      </c>
      <c r="L70" s="11">
        <v>12000</v>
      </c>
      <c r="M70" s="11">
        <v>17330</v>
      </c>
      <c r="N70" s="12">
        <f t="shared" si="1"/>
        <v>1.4441666666666666</v>
      </c>
      <c r="O70" s="9">
        <v>95.923680599999997</v>
      </c>
      <c r="P70" s="13">
        <f t="shared" si="2"/>
        <v>4.9669999514501235</v>
      </c>
      <c r="Q70" s="9">
        <v>95.853668499999998</v>
      </c>
      <c r="R70" s="13">
        <f t="shared" si="3"/>
        <v>5.0560000147584301</v>
      </c>
      <c r="S70" s="9">
        <v>96.015874600000004</v>
      </c>
      <c r="T70" s="13">
        <f t="shared" si="4"/>
        <v>4.8500000311947833</v>
      </c>
      <c r="U70" s="9">
        <f t="shared" si="8"/>
        <v>96.015874600000004</v>
      </c>
      <c r="V70" s="13">
        <f t="shared" si="5"/>
        <v>4.8500000311947833</v>
      </c>
      <c r="W70" s="9">
        <v>95.7014116</v>
      </c>
      <c r="X70" s="13">
        <f t="shared" si="6"/>
        <v>5.2499999946668536</v>
      </c>
    </row>
    <row r="71" spans="1:24" x14ac:dyDescent="0.25">
      <c r="A71" s="6">
        <v>45537</v>
      </c>
      <c r="B71" s="16" t="s">
        <v>138</v>
      </c>
      <c r="C71" s="11">
        <v>2000</v>
      </c>
      <c r="D71" s="7" t="s">
        <v>13</v>
      </c>
      <c r="E71" s="6">
        <f t="shared" si="7"/>
        <v>45539</v>
      </c>
      <c r="F71" s="6">
        <f t="shared" si="0"/>
        <v>45567</v>
      </c>
      <c r="G71" s="9">
        <v>28</v>
      </c>
      <c r="H71" s="9" t="s">
        <v>14</v>
      </c>
      <c r="I71" s="9" t="s">
        <v>17</v>
      </c>
      <c r="J71" s="9" t="s">
        <v>31</v>
      </c>
      <c r="K71" s="9">
        <v>60</v>
      </c>
      <c r="L71" s="11">
        <v>2000</v>
      </c>
      <c r="M71" s="11">
        <v>2625</v>
      </c>
      <c r="N71" s="12">
        <f t="shared" si="1"/>
        <v>1.3125</v>
      </c>
      <c r="O71" s="9">
        <v>99.577746099999999</v>
      </c>
      <c r="P71" s="13">
        <f t="shared" si="2"/>
        <v>5.4519999969006419</v>
      </c>
      <c r="Q71" s="9">
        <v>99.570188700000003</v>
      </c>
      <c r="R71" s="13">
        <f t="shared" si="3"/>
        <v>5.5499998120564475</v>
      </c>
      <c r="S71" s="9">
        <v>99.585613199999997</v>
      </c>
      <c r="T71" s="13">
        <f t="shared" si="4"/>
        <v>5.3499999794290769</v>
      </c>
      <c r="U71" s="9">
        <f t="shared" si="8"/>
        <v>99.585613199999997</v>
      </c>
      <c r="V71" s="13">
        <f t="shared" si="5"/>
        <v>5.3499999794290769</v>
      </c>
      <c r="W71" s="9">
        <v>99.561707200000001</v>
      </c>
      <c r="X71" s="13">
        <f t="shared" si="6"/>
        <v>5.6600005176057619</v>
      </c>
    </row>
    <row r="72" spans="1:24" x14ac:dyDescent="0.25">
      <c r="A72" s="6">
        <v>45537</v>
      </c>
      <c r="B72" s="16" t="s">
        <v>134</v>
      </c>
      <c r="C72" s="11">
        <v>2500</v>
      </c>
      <c r="D72" s="7" t="s">
        <v>12</v>
      </c>
      <c r="E72" s="6">
        <f t="shared" ref="E72:E102" si="9">A72+2</f>
        <v>45539</v>
      </c>
      <c r="F72" s="6">
        <f t="shared" si="0"/>
        <v>45581</v>
      </c>
      <c r="G72" s="9">
        <v>42</v>
      </c>
      <c r="H72" s="9" t="s">
        <v>14</v>
      </c>
      <c r="I72" s="9" t="s">
        <v>17</v>
      </c>
      <c r="J72" s="9" t="s">
        <v>31</v>
      </c>
      <c r="K72" s="9">
        <v>60</v>
      </c>
      <c r="L72" s="11">
        <v>2500</v>
      </c>
      <c r="M72" s="11">
        <v>2730</v>
      </c>
      <c r="N72" s="12">
        <f t="shared" ref="N72:N102" si="10">M72/L72</f>
        <v>1.0920000000000001</v>
      </c>
      <c r="O72" s="9">
        <v>99.365764900000002</v>
      </c>
      <c r="P72" s="13">
        <f t="shared" ref="P72:P102" si="11">100*((100-O72)/O72)*360/G72</f>
        <v>5.4709998585668203</v>
      </c>
      <c r="Q72" s="9">
        <v>99.354362199999997</v>
      </c>
      <c r="R72" s="13">
        <f t="shared" ref="R72:R102" si="12">100*((100-Q72)/Q72)*360/G72</f>
        <v>5.5700003131964255</v>
      </c>
      <c r="S72" s="9">
        <v>99.376248399999994</v>
      </c>
      <c r="T72" s="13">
        <f t="shared" ref="T72:T102" si="13">100*((100-S72)/S72)*360/G72</f>
        <v>5.3800001225587968</v>
      </c>
      <c r="U72" s="9">
        <f t="shared" ref="U72:V87" si="14">S72</f>
        <v>99.376248399999994</v>
      </c>
      <c r="V72" s="13">
        <f t="shared" si="14"/>
        <v>5.3800001225587968</v>
      </c>
      <c r="W72" s="9">
        <v>99.349755799999997</v>
      </c>
      <c r="X72" s="13">
        <f t="shared" ref="X72:X102" si="15">100*((100-W72)/W72)*360/G72</f>
        <v>5.6100004166147546</v>
      </c>
    </row>
    <row r="73" spans="1:24" x14ac:dyDescent="0.25">
      <c r="A73" s="6">
        <v>45537</v>
      </c>
      <c r="B73" s="16" t="s">
        <v>135</v>
      </c>
      <c r="C73" s="11">
        <v>4500</v>
      </c>
      <c r="D73" s="7" t="s">
        <v>12</v>
      </c>
      <c r="E73" s="6">
        <f t="shared" si="9"/>
        <v>45539</v>
      </c>
      <c r="F73" s="6">
        <f t="shared" si="0"/>
        <v>45665</v>
      </c>
      <c r="G73" s="9">
        <v>126</v>
      </c>
      <c r="H73" s="9" t="s">
        <v>14</v>
      </c>
      <c r="I73" s="9" t="s">
        <v>17</v>
      </c>
      <c r="J73" s="9" t="s">
        <v>31</v>
      </c>
      <c r="K73" s="9">
        <v>60</v>
      </c>
      <c r="L73" s="11">
        <v>4335</v>
      </c>
      <c r="M73" s="11">
        <v>4335</v>
      </c>
      <c r="N73" s="12">
        <f t="shared" si="10"/>
        <v>1</v>
      </c>
      <c r="O73" s="9">
        <v>98.194979900000007</v>
      </c>
      <c r="P73" s="13">
        <f t="shared" si="11"/>
        <v>5.2519999402884601</v>
      </c>
      <c r="Q73" s="9">
        <v>98.134945400000007</v>
      </c>
      <c r="R73" s="13">
        <f t="shared" si="12"/>
        <v>5.4299998913245524</v>
      </c>
      <c r="S73" s="9">
        <v>98.229414800000001</v>
      </c>
      <c r="T73" s="13">
        <f t="shared" si="13"/>
        <v>5.1499999948517008</v>
      </c>
      <c r="U73" s="9">
        <f t="shared" si="14"/>
        <v>98.229414800000001</v>
      </c>
      <c r="V73" s="13">
        <f t="shared" si="14"/>
        <v>5.1499999948517008</v>
      </c>
      <c r="W73" s="9">
        <v>98.134945400000007</v>
      </c>
      <c r="X73" s="13">
        <f t="shared" si="15"/>
        <v>5.4299998913245524</v>
      </c>
    </row>
    <row r="74" spans="1:24" x14ac:dyDescent="0.25">
      <c r="A74" s="6">
        <v>45537</v>
      </c>
      <c r="B74" s="16" t="s">
        <v>136</v>
      </c>
      <c r="C74" s="11">
        <v>8500</v>
      </c>
      <c r="D74" s="7" t="s">
        <v>12</v>
      </c>
      <c r="E74" s="6">
        <f t="shared" si="9"/>
        <v>45539</v>
      </c>
      <c r="F74" s="6">
        <f t="shared" si="0"/>
        <v>45833</v>
      </c>
      <c r="G74" s="9">
        <v>294</v>
      </c>
      <c r="H74" s="9" t="s">
        <v>14</v>
      </c>
      <c r="I74" s="9" t="s">
        <v>17</v>
      </c>
      <c r="J74" s="9" t="s">
        <v>31</v>
      </c>
      <c r="K74" s="9">
        <v>60</v>
      </c>
      <c r="L74" s="11">
        <v>8500</v>
      </c>
      <c r="M74" s="11">
        <v>10610</v>
      </c>
      <c r="N74" s="12">
        <f t="shared" si="10"/>
        <v>1.2482352941176471</v>
      </c>
      <c r="O74" s="9">
        <v>96.134187900000001</v>
      </c>
      <c r="P74" s="13">
        <f t="shared" si="11"/>
        <v>4.9240000594915871</v>
      </c>
      <c r="Q74" s="9">
        <v>96.061786900000001</v>
      </c>
      <c r="R74" s="13">
        <f t="shared" si="12"/>
        <v>5.0200000548834662</v>
      </c>
      <c r="S74" s="9">
        <v>96.197628399999999</v>
      </c>
      <c r="T74" s="13">
        <f t="shared" si="13"/>
        <v>4.8400000103222878</v>
      </c>
      <c r="U74" s="9">
        <f t="shared" si="14"/>
        <v>96.197628399999999</v>
      </c>
      <c r="V74" s="13">
        <f t="shared" si="14"/>
        <v>4.8400000103222878</v>
      </c>
      <c r="W74" s="9">
        <v>95.888768999999996</v>
      </c>
      <c r="X74" s="13">
        <f t="shared" si="15"/>
        <v>5.2500000371923337</v>
      </c>
    </row>
    <row r="75" spans="1:24" x14ac:dyDescent="0.25">
      <c r="A75" s="6">
        <v>45551</v>
      </c>
      <c r="B75" s="16" t="s">
        <v>134</v>
      </c>
      <c r="C75" s="11">
        <v>1500</v>
      </c>
      <c r="D75" s="7" t="s">
        <v>12</v>
      </c>
      <c r="E75" s="6">
        <f t="shared" si="9"/>
        <v>45553</v>
      </c>
      <c r="F75" s="6">
        <f t="shared" si="0"/>
        <v>45581</v>
      </c>
      <c r="G75" s="9">
        <v>28</v>
      </c>
      <c r="H75" s="9" t="s">
        <v>14</v>
      </c>
      <c r="I75" s="9" t="s">
        <v>17</v>
      </c>
      <c r="J75" s="9" t="s">
        <v>31</v>
      </c>
      <c r="K75" s="9">
        <v>60</v>
      </c>
      <c r="L75" s="11">
        <v>1500</v>
      </c>
      <c r="M75" s="11">
        <v>3980</v>
      </c>
      <c r="N75" s="12">
        <f t="shared" si="10"/>
        <v>2.6533333333333333</v>
      </c>
      <c r="O75" s="9">
        <v>99.590395799999996</v>
      </c>
      <c r="P75" s="13">
        <f t="shared" si="11"/>
        <v>5.2879995826723745</v>
      </c>
      <c r="Q75" s="9">
        <v>99.587155899999999</v>
      </c>
      <c r="R75" s="13">
        <f t="shared" si="12"/>
        <v>5.3300001626299922</v>
      </c>
      <c r="S75" s="9">
        <v>99.594098700000004</v>
      </c>
      <c r="T75" s="13">
        <f t="shared" si="13"/>
        <v>5.2400002290496692</v>
      </c>
      <c r="U75" s="9">
        <f t="shared" si="14"/>
        <v>99.594098700000004</v>
      </c>
      <c r="V75" s="13">
        <f t="shared" si="14"/>
        <v>5.2400002290496692</v>
      </c>
      <c r="W75" s="9">
        <v>99.567875400000005</v>
      </c>
      <c r="X75" s="13">
        <f t="shared" si="15"/>
        <v>5.5800002681242749</v>
      </c>
    </row>
    <row r="76" spans="1:24" x14ac:dyDescent="0.25">
      <c r="A76" s="6">
        <v>45551</v>
      </c>
      <c r="B76" s="16" t="s">
        <v>139</v>
      </c>
      <c r="C76" s="11">
        <v>3500</v>
      </c>
      <c r="D76" s="7" t="s">
        <v>13</v>
      </c>
      <c r="E76" s="6">
        <f t="shared" si="9"/>
        <v>45553</v>
      </c>
      <c r="F76" s="6">
        <f t="shared" ref="F76:F102" si="16">E76+G76</f>
        <v>45637</v>
      </c>
      <c r="G76" s="9">
        <v>84</v>
      </c>
      <c r="H76" s="9" t="s">
        <v>14</v>
      </c>
      <c r="I76" s="9" t="s">
        <v>17</v>
      </c>
      <c r="J76" s="9" t="s">
        <v>31</v>
      </c>
      <c r="K76" s="9">
        <v>60</v>
      </c>
      <c r="L76" s="11">
        <v>3500</v>
      </c>
      <c r="M76" s="11">
        <v>6178</v>
      </c>
      <c r="N76" s="12">
        <f t="shared" si="10"/>
        <v>1.7651428571428571</v>
      </c>
      <c r="O76" s="9">
        <v>98.803034199999999</v>
      </c>
      <c r="P76" s="13">
        <f t="shared" si="11"/>
        <v>5.1919998916100427</v>
      </c>
      <c r="Q76" s="9">
        <v>98.789824600000003</v>
      </c>
      <c r="R76" s="13">
        <f t="shared" si="12"/>
        <v>5.2500002110541129</v>
      </c>
      <c r="S76" s="9">
        <v>98.815563699999998</v>
      </c>
      <c r="T76" s="13">
        <f t="shared" si="13"/>
        <v>5.1370000649286158</v>
      </c>
      <c r="U76" s="9">
        <f t="shared" si="14"/>
        <v>98.815563699999998</v>
      </c>
      <c r="V76" s="13">
        <f t="shared" si="14"/>
        <v>5.1370000649286158</v>
      </c>
      <c r="W76" s="9">
        <v>98.739751600000005</v>
      </c>
      <c r="X76" s="13">
        <f t="shared" si="15"/>
        <v>5.4700001609367517</v>
      </c>
    </row>
    <row r="77" spans="1:24" x14ac:dyDescent="0.25">
      <c r="A77" s="6">
        <v>45551</v>
      </c>
      <c r="B77" s="16" t="s">
        <v>135</v>
      </c>
      <c r="C77" s="11">
        <v>2000</v>
      </c>
      <c r="D77" s="7" t="s">
        <v>12</v>
      </c>
      <c r="E77" s="6">
        <f t="shared" si="9"/>
        <v>45553</v>
      </c>
      <c r="F77" s="6">
        <f t="shared" si="16"/>
        <v>45665</v>
      </c>
      <c r="G77" s="9">
        <v>112</v>
      </c>
      <c r="H77" s="9" t="s">
        <v>14</v>
      </c>
      <c r="I77" s="9" t="s">
        <v>17</v>
      </c>
      <c r="J77" s="9" t="s">
        <v>31</v>
      </c>
      <c r="K77" s="9">
        <v>60</v>
      </c>
      <c r="L77" s="11">
        <v>2000</v>
      </c>
      <c r="M77" s="11">
        <v>5034</v>
      </c>
      <c r="N77" s="12">
        <f t="shared" si="10"/>
        <v>2.5169999999999999</v>
      </c>
      <c r="O77" s="9">
        <v>98.436306500000001</v>
      </c>
      <c r="P77" s="13">
        <f t="shared" si="11"/>
        <v>5.1059998665953872</v>
      </c>
      <c r="Q77" s="9">
        <v>98.414003699999995</v>
      </c>
      <c r="R77" s="13">
        <f t="shared" si="12"/>
        <v>5.179999856057087</v>
      </c>
      <c r="S77" s="9">
        <v>98.447461700000005</v>
      </c>
      <c r="T77" s="13">
        <f t="shared" si="13"/>
        <v>5.0689998425540015</v>
      </c>
      <c r="U77" s="9">
        <f t="shared" si="14"/>
        <v>98.447461700000005</v>
      </c>
      <c r="V77" s="13">
        <f t="shared" si="14"/>
        <v>5.0689998425540015</v>
      </c>
      <c r="W77" s="9">
        <v>98.338730999999996</v>
      </c>
      <c r="X77" s="13">
        <f t="shared" si="15"/>
        <v>5.4300001230295809</v>
      </c>
    </row>
    <row r="78" spans="1:24" x14ac:dyDescent="0.25">
      <c r="A78" s="6">
        <v>45551</v>
      </c>
      <c r="B78" s="16" t="s">
        <v>136</v>
      </c>
      <c r="C78" s="11">
        <v>4000</v>
      </c>
      <c r="D78" s="7" t="s">
        <v>12</v>
      </c>
      <c r="E78" s="6">
        <f t="shared" si="9"/>
        <v>45553</v>
      </c>
      <c r="F78" s="6">
        <f t="shared" si="16"/>
        <v>45833</v>
      </c>
      <c r="G78" s="9">
        <v>280</v>
      </c>
      <c r="H78" s="9" t="s">
        <v>14</v>
      </c>
      <c r="I78" s="9" t="s">
        <v>17</v>
      </c>
      <c r="J78" s="9" t="s">
        <v>31</v>
      </c>
      <c r="K78" s="9">
        <v>60</v>
      </c>
      <c r="L78" s="11">
        <v>4000</v>
      </c>
      <c r="M78" s="11">
        <v>9903</v>
      </c>
      <c r="N78" s="12">
        <f t="shared" si="10"/>
        <v>2.4757500000000001</v>
      </c>
      <c r="O78" s="9">
        <v>96.5342074</v>
      </c>
      <c r="P78" s="13">
        <f t="shared" si="11"/>
        <v>4.6160000451227177</v>
      </c>
      <c r="Q78" s="9">
        <v>96.437181899999999</v>
      </c>
      <c r="R78" s="13">
        <f t="shared" si="12"/>
        <v>4.7499999878899715</v>
      </c>
      <c r="S78" s="9">
        <v>96.576989600000005</v>
      </c>
      <c r="T78" s="13">
        <f t="shared" si="13"/>
        <v>4.5569999537742527</v>
      </c>
      <c r="U78" s="9">
        <f t="shared" si="14"/>
        <v>96.576989600000005</v>
      </c>
      <c r="V78" s="13">
        <f t="shared" si="14"/>
        <v>4.5569999537742527</v>
      </c>
      <c r="W78" s="9">
        <v>96.112772300000003</v>
      </c>
      <c r="X78" s="13">
        <f t="shared" si="15"/>
        <v>5.2000000271704598</v>
      </c>
    </row>
    <row r="79" spans="1:24" x14ac:dyDescent="0.25">
      <c r="A79" s="6">
        <v>45565</v>
      </c>
      <c r="B79" s="16" t="s">
        <v>140</v>
      </c>
      <c r="C79" s="11">
        <v>3600</v>
      </c>
      <c r="D79" s="7" t="s">
        <v>13</v>
      </c>
      <c r="E79" s="6">
        <f t="shared" si="9"/>
        <v>45567</v>
      </c>
      <c r="F79" s="6">
        <f t="shared" si="16"/>
        <v>45595</v>
      </c>
      <c r="G79" s="9">
        <v>28</v>
      </c>
      <c r="H79" s="9" t="s">
        <v>14</v>
      </c>
      <c r="I79" s="9" t="s">
        <v>17</v>
      </c>
      <c r="J79" s="9" t="s">
        <v>31</v>
      </c>
      <c r="K79" s="9">
        <v>60</v>
      </c>
      <c r="L79" s="11">
        <v>3600</v>
      </c>
      <c r="M79" s="11">
        <v>4265</v>
      </c>
      <c r="N79" s="12">
        <f t="shared" si="10"/>
        <v>1.1847222222222222</v>
      </c>
      <c r="O79" s="9">
        <v>99.609222000000003</v>
      </c>
      <c r="P79" s="13">
        <f t="shared" si="11"/>
        <v>5.0439994114486089</v>
      </c>
      <c r="Q79" s="9">
        <v>99.604900599999993</v>
      </c>
      <c r="R79" s="13">
        <f t="shared" si="12"/>
        <v>5.0999994959801338</v>
      </c>
      <c r="S79" s="9">
        <v>99.616476599999999</v>
      </c>
      <c r="T79" s="13">
        <f t="shared" si="13"/>
        <v>4.9499995494291156</v>
      </c>
      <c r="U79" s="9">
        <f t="shared" si="14"/>
        <v>99.616476599999999</v>
      </c>
      <c r="V79" s="13">
        <f t="shared" si="14"/>
        <v>4.9499995494291156</v>
      </c>
      <c r="W79" s="9">
        <v>99.5971847</v>
      </c>
      <c r="X79" s="13">
        <f t="shared" si="15"/>
        <v>5.200000253765066</v>
      </c>
    </row>
    <row r="80" spans="1:24" x14ac:dyDescent="0.25">
      <c r="A80" s="6">
        <v>45565</v>
      </c>
      <c r="B80" s="16" t="s">
        <v>139</v>
      </c>
      <c r="C80" s="11">
        <v>1500</v>
      </c>
      <c r="D80" s="7" t="s">
        <v>12</v>
      </c>
      <c r="E80" s="6">
        <f t="shared" si="9"/>
        <v>45567</v>
      </c>
      <c r="F80" s="6">
        <f t="shared" si="16"/>
        <v>45637</v>
      </c>
      <c r="G80" s="9">
        <v>70</v>
      </c>
      <c r="H80" s="9" t="s">
        <v>14</v>
      </c>
      <c r="I80" s="9" t="s">
        <v>17</v>
      </c>
      <c r="J80" s="9" t="s">
        <v>31</v>
      </c>
      <c r="K80" s="9">
        <v>60</v>
      </c>
      <c r="L80" s="11">
        <v>1500</v>
      </c>
      <c r="M80" s="11">
        <v>2500</v>
      </c>
      <c r="N80" s="12">
        <f t="shared" si="10"/>
        <v>1.6666666666666667</v>
      </c>
      <c r="O80" s="9">
        <v>99.045912700000002</v>
      </c>
      <c r="P80" s="13">
        <f t="shared" si="11"/>
        <v>4.954000172199204</v>
      </c>
      <c r="Q80" s="9">
        <v>99.040953400000006</v>
      </c>
      <c r="R80" s="13">
        <f t="shared" si="12"/>
        <v>4.9800001795447413</v>
      </c>
      <c r="S80" s="9">
        <v>99.056214400000002</v>
      </c>
      <c r="T80" s="13">
        <f t="shared" si="13"/>
        <v>4.9000000087684601</v>
      </c>
      <c r="U80" s="9">
        <f t="shared" si="14"/>
        <v>99.056214400000002</v>
      </c>
      <c r="V80" s="13">
        <f t="shared" si="14"/>
        <v>4.9000000087684601</v>
      </c>
      <c r="W80" s="9">
        <v>99.027603900000003</v>
      </c>
      <c r="X80" s="13">
        <f t="shared" si="15"/>
        <v>5.0500002338958101</v>
      </c>
    </row>
    <row r="81" spans="1:24" x14ac:dyDescent="0.25">
      <c r="A81" s="6">
        <v>45565</v>
      </c>
      <c r="B81" s="16" t="s">
        <v>135</v>
      </c>
      <c r="C81" s="11">
        <v>2500</v>
      </c>
      <c r="D81" s="7" t="s">
        <v>12</v>
      </c>
      <c r="E81" s="6">
        <f t="shared" si="9"/>
        <v>45567</v>
      </c>
      <c r="F81" s="6">
        <f t="shared" si="16"/>
        <v>45665</v>
      </c>
      <c r="G81" s="9">
        <v>98</v>
      </c>
      <c r="H81" s="9" t="s">
        <v>14</v>
      </c>
      <c r="I81" s="9" t="s">
        <v>17</v>
      </c>
      <c r="J81" s="9" t="s">
        <v>31</v>
      </c>
      <c r="K81" s="9">
        <v>60</v>
      </c>
      <c r="L81" s="11">
        <v>2500</v>
      </c>
      <c r="M81" s="11">
        <v>4980</v>
      </c>
      <c r="N81" s="12">
        <f t="shared" si="10"/>
        <v>1.992</v>
      </c>
      <c r="O81" s="9">
        <v>98.689237000000006</v>
      </c>
      <c r="P81" s="13">
        <f t="shared" si="11"/>
        <v>4.878999880303077</v>
      </c>
      <c r="Q81" s="9">
        <v>98.670416099999997</v>
      </c>
      <c r="R81" s="13">
        <f t="shared" si="12"/>
        <v>4.9500001602831505</v>
      </c>
      <c r="S81" s="9">
        <v>98.739372500000002</v>
      </c>
      <c r="T81" s="13">
        <f t="shared" si="13"/>
        <v>4.6899999598561743</v>
      </c>
      <c r="U81" s="9">
        <f t="shared" si="14"/>
        <v>98.739372500000002</v>
      </c>
      <c r="V81" s="13">
        <f t="shared" si="14"/>
        <v>4.6899999598561743</v>
      </c>
      <c r="W81" s="9">
        <v>98.617438300000003</v>
      </c>
      <c r="X81" s="13">
        <f t="shared" si="15"/>
        <v>5.150000009311376</v>
      </c>
    </row>
    <row r="82" spans="1:24" x14ac:dyDescent="0.25">
      <c r="A82" s="6">
        <v>45565</v>
      </c>
      <c r="B82" s="16" t="s">
        <v>136</v>
      </c>
      <c r="C82" s="11">
        <v>6500</v>
      </c>
      <c r="D82" s="7" t="s">
        <v>12</v>
      </c>
      <c r="E82" s="6">
        <f t="shared" si="9"/>
        <v>45567</v>
      </c>
      <c r="F82" s="6">
        <f t="shared" si="16"/>
        <v>45833</v>
      </c>
      <c r="G82" s="9">
        <v>266</v>
      </c>
      <c r="H82" s="9" t="s">
        <v>14</v>
      </c>
      <c r="I82" s="9" t="s">
        <v>17</v>
      </c>
      <c r="J82" s="9" t="s">
        <v>31</v>
      </c>
      <c r="K82" s="9">
        <v>60</v>
      </c>
      <c r="L82" s="11">
        <v>4000</v>
      </c>
      <c r="M82" s="11">
        <v>10260</v>
      </c>
      <c r="N82" s="12">
        <f t="shared" si="10"/>
        <v>2.5649999999999999</v>
      </c>
      <c r="O82" s="9">
        <v>96.788920000000005</v>
      </c>
      <c r="P82" s="13">
        <f t="shared" si="11"/>
        <v>4.4900000499963966</v>
      </c>
      <c r="Q82" s="9">
        <v>96.740490399999999</v>
      </c>
      <c r="R82" s="13">
        <f t="shared" si="12"/>
        <v>4.5600000141614458</v>
      </c>
      <c r="S82" s="9">
        <v>96.955333199999998</v>
      </c>
      <c r="T82" s="13">
        <f t="shared" si="13"/>
        <v>4.2500000239394033</v>
      </c>
      <c r="U82" s="9">
        <f t="shared" si="14"/>
        <v>96.955333199999998</v>
      </c>
      <c r="V82" s="13">
        <f t="shared" si="14"/>
        <v>4.2500000239394033</v>
      </c>
      <c r="W82" s="9">
        <v>96.505948500000002</v>
      </c>
      <c r="X82" s="13">
        <f t="shared" si="15"/>
        <v>4.9000000282463363</v>
      </c>
    </row>
    <row r="83" spans="1:24" x14ac:dyDescent="0.25">
      <c r="A83" s="6">
        <v>45579</v>
      </c>
      <c r="B83" s="16" t="s">
        <v>120</v>
      </c>
      <c r="C83" s="11">
        <v>1000</v>
      </c>
      <c r="D83" s="7" t="s">
        <v>12</v>
      </c>
      <c r="E83" s="6">
        <f t="shared" si="9"/>
        <v>45581</v>
      </c>
      <c r="F83" s="6">
        <f t="shared" si="16"/>
        <v>45609</v>
      </c>
      <c r="G83" s="9">
        <v>28</v>
      </c>
      <c r="H83" s="9" t="s">
        <v>14</v>
      </c>
      <c r="I83" s="9" t="s">
        <v>17</v>
      </c>
      <c r="J83" s="9" t="s">
        <v>31</v>
      </c>
      <c r="K83" s="9">
        <v>60</v>
      </c>
      <c r="L83" s="11">
        <v>1000</v>
      </c>
      <c r="M83" s="11">
        <v>3055</v>
      </c>
      <c r="N83" s="12">
        <f t="shared" si="10"/>
        <v>3.0550000000000002</v>
      </c>
      <c r="O83" s="9">
        <v>99.612926299999998</v>
      </c>
      <c r="P83" s="13">
        <f t="shared" si="11"/>
        <v>4.9960000594249001</v>
      </c>
      <c r="Q83" s="9">
        <v>99.611074099999996</v>
      </c>
      <c r="R83" s="13">
        <f t="shared" si="12"/>
        <v>5.0199999370781869</v>
      </c>
      <c r="S83" s="9">
        <v>99.616476599999999</v>
      </c>
      <c r="T83" s="13">
        <f t="shared" si="13"/>
        <v>4.9499995494291156</v>
      </c>
      <c r="U83" s="9">
        <f t="shared" si="14"/>
        <v>99.616476599999999</v>
      </c>
      <c r="V83" s="13">
        <f t="shared" si="14"/>
        <v>4.9499995494291156</v>
      </c>
      <c r="W83" s="9">
        <v>99.593327200000004</v>
      </c>
      <c r="X83" s="13">
        <f t="shared" si="15"/>
        <v>5.2500006101957277</v>
      </c>
    </row>
    <row r="84" spans="1:24" x14ac:dyDescent="0.25">
      <c r="A84" s="6">
        <v>45579</v>
      </c>
      <c r="B84" s="16" t="s">
        <v>139</v>
      </c>
      <c r="C84" s="11">
        <v>2500</v>
      </c>
      <c r="D84" s="7" t="s">
        <v>12</v>
      </c>
      <c r="E84" s="6">
        <f t="shared" si="9"/>
        <v>45581</v>
      </c>
      <c r="F84" s="6">
        <f t="shared" si="16"/>
        <v>45637</v>
      </c>
      <c r="G84" s="9">
        <v>56</v>
      </c>
      <c r="H84" s="9" t="s">
        <v>14</v>
      </c>
      <c r="I84" s="9" t="s">
        <v>17</v>
      </c>
      <c r="J84" s="9" t="s">
        <v>31</v>
      </c>
      <c r="K84" s="9">
        <v>60</v>
      </c>
      <c r="L84" s="11">
        <v>2500</v>
      </c>
      <c r="M84" s="11">
        <v>3995</v>
      </c>
      <c r="N84" s="12">
        <f t="shared" si="10"/>
        <v>1.5980000000000001</v>
      </c>
      <c r="O84" s="9">
        <v>99.234351799999999</v>
      </c>
      <c r="P84" s="13">
        <f t="shared" si="11"/>
        <v>4.9600002958422618</v>
      </c>
      <c r="Q84" s="9">
        <v>99.222098700000004</v>
      </c>
      <c r="R84" s="13">
        <f t="shared" si="12"/>
        <v>5.0400002992766249</v>
      </c>
      <c r="S84" s="9">
        <v>99.243543700000004</v>
      </c>
      <c r="T84" s="13">
        <f t="shared" si="13"/>
        <v>4.8999997136769249</v>
      </c>
      <c r="U84" s="9">
        <f t="shared" si="14"/>
        <v>99.243543700000004</v>
      </c>
      <c r="V84" s="13">
        <f t="shared" si="14"/>
        <v>4.8999997136769249</v>
      </c>
      <c r="W84" s="9">
        <v>99.189948799999996</v>
      </c>
      <c r="X84" s="13">
        <f t="shared" si="15"/>
        <v>5.2499996854520248</v>
      </c>
    </row>
    <row r="85" spans="1:24" x14ac:dyDescent="0.25">
      <c r="A85" s="6">
        <v>45579</v>
      </c>
      <c r="B85" s="16" t="s">
        <v>135</v>
      </c>
      <c r="C85" s="11">
        <v>5500</v>
      </c>
      <c r="D85" s="7" t="s">
        <v>12</v>
      </c>
      <c r="E85" s="6">
        <f t="shared" si="9"/>
        <v>45581</v>
      </c>
      <c r="F85" s="6">
        <f t="shared" si="16"/>
        <v>45665</v>
      </c>
      <c r="G85" s="9">
        <v>84</v>
      </c>
      <c r="H85" s="9" t="s">
        <v>14</v>
      </c>
      <c r="I85" s="9" t="s">
        <v>17</v>
      </c>
      <c r="J85" s="9" t="s">
        <v>31</v>
      </c>
      <c r="K85" s="9">
        <v>60</v>
      </c>
      <c r="L85" s="11">
        <v>2000</v>
      </c>
      <c r="M85" s="11">
        <v>4775</v>
      </c>
      <c r="N85" s="12">
        <f t="shared" si="10"/>
        <v>2.3875000000000002</v>
      </c>
      <c r="O85" s="9">
        <v>98.858643999999998</v>
      </c>
      <c r="P85" s="13">
        <f t="shared" si="11"/>
        <v>4.948000009271543</v>
      </c>
      <c r="Q85" s="9">
        <v>98.846787500000005</v>
      </c>
      <c r="R85" s="13">
        <f t="shared" si="12"/>
        <v>4.9999999096725976</v>
      </c>
      <c r="S85" s="9">
        <v>98.880996699999997</v>
      </c>
      <c r="T85" s="13">
        <f t="shared" si="13"/>
        <v>4.8500000896243405</v>
      </c>
      <c r="U85" s="9">
        <f t="shared" si="14"/>
        <v>98.880996699999997</v>
      </c>
      <c r="V85" s="13">
        <f t="shared" si="14"/>
        <v>4.8500000896243405</v>
      </c>
      <c r="W85" s="9">
        <v>98.801212000000007</v>
      </c>
      <c r="X85" s="13">
        <f t="shared" si="15"/>
        <v>5.1999998311182951</v>
      </c>
    </row>
    <row r="86" spans="1:24" x14ac:dyDescent="0.25">
      <c r="A86" s="6">
        <v>45579</v>
      </c>
      <c r="B86" s="16" t="s">
        <v>136</v>
      </c>
      <c r="C86" s="11">
        <v>7500</v>
      </c>
      <c r="D86" s="7" t="s">
        <v>12</v>
      </c>
      <c r="E86" s="6">
        <f t="shared" si="9"/>
        <v>45581</v>
      </c>
      <c r="F86" s="6">
        <f t="shared" si="16"/>
        <v>45833</v>
      </c>
      <c r="G86" s="9">
        <v>252</v>
      </c>
      <c r="H86" s="9" t="s">
        <v>14</v>
      </c>
      <c r="I86" s="9" t="s">
        <v>17</v>
      </c>
      <c r="J86" s="9" t="s">
        <v>31</v>
      </c>
      <c r="K86" s="9">
        <v>60</v>
      </c>
      <c r="L86" s="11">
        <v>5000</v>
      </c>
      <c r="M86" s="11">
        <v>6665</v>
      </c>
      <c r="N86" s="12">
        <f t="shared" si="10"/>
        <v>1.333</v>
      </c>
      <c r="O86" s="9">
        <v>96.790522999999993</v>
      </c>
      <c r="P86" s="13">
        <f t="shared" si="11"/>
        <v>4.7370000706134761</v>
      </c>
      <c r="Q86" s="9">
        <v>96.716475700000004</v>
      </c>
      <c r="R86" s="13">
        <f t="shared" si="12"/>
        <v>4.8499999261242674</v>
      </c>
      <c r="S86" s="9">
        <v>96.926461900000007</v>
      </c>
      <c r="T86" s="13">
        <f t="shared" si="13"/>
        <v>4.5299999899054439</v>
      </c>
      <c r="U86" s="9">
        <f t="shared" si="14"/>
        <v>96.926461900000007</v>
      </c>
      <c r="V86" s="13">
        <f t="shared" si="14"/>
        <v>4.5299999899054439</v>
      </c>
      <c r="W86" s="9">
        <v>96.553055900000004</v>
      </c>
      <c r="X86" s="13">
        <f t="shared" si="15"/>
        <v>5.1000000064657209</v>
      </c>
    </row>
    <row r="87" spans="1:24" x14ac:dyDescent="0.25">
      <c r="A87" s="6">
        <v>45593</v>
      </c>
      <c r="B87" s="16" t="s">
        <v>141</v>
      </c>
      <c r="C87" s="11">
        <v>3000</v>
      </c>
      <c r="D87" s="7" t="s">
        <v>13</v>
      </c>
      <c r="E87" s="6">
        <f t="shared" si="9"/>
        <v>45595</v>
      </c>
      <c r="F87" s="6">
        <f t="shared" si="16"/>
        <v>45623</v>
      </c>
      <c r="G87" s="9">
        <v>28</v>
      </c>
      <c r="H87" s="9" t="s">
        <v>14</v>
      </c>
      <c r="I87" s="9" t="s">
        <v>17</v>
      </c>
      <c r="J87" s="9" t="s">
        <v>31</v>
      </c>
      <c r="K87" s="9">
        <v>60</v>
      </c>
      <c r="L87" s="11">
        <v>3000</v>
      </c>
      <c r="M87" s="11">
        <v>4870</v>
      </c>
      <c r="N87" s="12">
        <f t="shared" si="10"/>
        <v>1.6233333333333333</v>
      </c>
      <c r="O87" s="9">
        <v>99.617093999999994</v>
      </c>
      <c r="P87" s="13">
        <f t="shared" si="11"/>
        <v>4.9420003587508932</v>
      </c>
      <c r="Q87" s="9">
        <v>99.614932899999999</v>
      </c>
      <c r="R87" s="13">
        <f t="shared" si="12"/>
        <v>4.9700005512785141</v>
      </c>
      <c r="S87" s="9">
        <v>99.620335800000007</v>
      </c>
      <c r="T87" s="13">
        <f t="shared" si="13"/>
        <v>4.9000004044784324</v>
      </c>
      <c r="U87" s="9">
        <f t="shared" si="14"/>
        <v>99.620335800000007</v>
      </c>
      <c r="V87" s="13">
        <f t="shared" si="14"/>
        <v>4.9000004044784324</v>
      </c>
      <c r="W87" s="9">
        <v>99.608758899999998</v>
      </c>
      <c r="X87" s="13">
        <f t="shared" si="15"/>
        <v>5.050000391366928</v>
      </c>
    </row>
    <row r="88" spans="1:24" x14ac:dyDescent="0.25">
      <c r="A88" s="6">
        <v>45593</v>
      </c>
      <c r="B88" s="16" t="s">
        <v>139</v>
      </c>
      <c r="C88" s="11">
        <v>2000</v>
      </c>
      <c r="D88" s="7" t="s">
        <v>12</v>
      </c>
      <c r="E88" s="6">
        <f t="shared" si="9"/>
        <v>45595</v>
      </c>
      <c r="F88" s="6">
        <f t="shared" si="16"/>
        <v>45637</v>
      </c>
      <c r="G88" s="9">
        <v>42</v>
      </c>
      <c r="H88" s="9" t="s">
        <v>14</v>
      </c>
      <c r="I88" s="9" t="s">
        <v>17</v>
      </c>
      <c r="J88" s="9" t="s">
        <v>31</v>
      </c>
      <c r="K88" s="9">
        <v>60</v>
      </c>
      <c r="L88" s="11">
        <v>2000</v>
      </c>
      <c r="M88" s="11">
        <v>3695</v>
      </c>
      <c r="N88" s="12">
        <f t="shared" si="10"/>
        <v>1.8474999999999999</v>
      </c>
      <c r="O88" s="9">
        <v>99.428237899999999</v>
      </c>
      <c r="P88" s="13">
        <f t="shared" si="11"/>
        <v>4.9290001547940605</v>
      </c>
      <c r="Q88" s="9">
        <v>99.426046600000006</v>
      </c>
      <c r="R88" s="13">
        <f t="shared" si="12"/>
        <v>4.9479997844232049</v>
      </c>
      <c r="S88" s="9">
        <v>99.431582800000001</v>
      </c>
      <c r="T88" s="13">
        <f t="shared" si="13"/>
        <v>4.8999998706360923</v>
      </c>
      <c r="U88" s="9">
        <f t="shared" ref="U88:V102" si="17">S88</f>
        <v>99.431582800000001</v>
      </c>
      <c r="V88" s="13">
        <f t="shared" si="17"/>
        <v>4.8999998706360923</v>
      </c>
      <c r="W88" s="9">
        <v>99.414284199999997</v>
      </c>
      <c r="X88" s="13">
        <f t="shared" si="15"/>
        <v>5.0499997895243762</v>
      </c>
    </row>
    <row r="89" spans="1:24" x14ac:dyDescent="0.25">
      <c r="A89" s="6">
        <v>45593</v>
      </c>
      <c r="B89" s="16" t="s">
        <v>129</v>
      </c>
      <c r="C89" s="11">
        <v>2000</v>
      </c>
      <c r="D89" s="7" t="s">
        <v>12</v>
      </c>
      <c r="E89" s="6">
        <f t="shared" si="9"/>
        <v>45595</v>
      </c>
      <c r="F89" s="6">
        <f t="shared" si="16"/>
        <v>45721</v>
      </c>
      <c r="G89" s="9">
        <v>126</v>
      </c>
      <c r="H89" s="9" t="s">
        <v>14</v>
      </c>
      <c r="I89" s="9" t="s">
        <v>17</v>
      </c>
      <c r="J89" s="9" t="s">
        <v>31</v>
      </c>
      <c r="K89" s="9">
        <v>60</v>
      </c>
      <c r="L89" s="11">
        <v>2000</v>
      </c>
      <c r="M89" s="11">
        <v>3270</v>
      </c>
      <c r="N89" s="12">
        <f t="shared" si="10"/>
        <v>1.635</v>
      </c>
      <c r="O89" s="9">
        <v>98.335233700000003</v>
      </c>
      <c r="P89" s="13">
        <f t="shared" si="11"/>
        <v>4.8369998869053719</v>
      </c>
      <c r="Q89" s="9">
        <v>98.303768500000004</v>
      </c>
      <c r="R89" s="13">
        <f t="shared" si="12"/>
        <v>4.9299999259801552</v>
      </c>
      <c r="S89" s="9">
        <v>98.368073699999997</v>
      </c>
      <c r="T89" s="13">
        <f t="shared" si="13"/>
        <v>4.7399998760254078</v>
      </c>
      <c r="U89" s="9">
        <f t="shared" si="17"/>
        <v>98.368073699999997</v>
      </c>
      <c r="V89" s="13">
        <f t="shared" si="17"/>
        <v>4.7399998760254078</v>
      </c>
      <c r="W89" s="9">
        <v>98.263198000000003</v>
      </c>
      <c r="X89" s="13">
        <f t="shared" si="15"/>
        <v>5.0499999283265957</v>
      </c>
    </row>
    <row r="90" spans="1:24" x14ac:dyDescent="0.25">
      <c r="A90" s="6">
        <v>45593</v>
      </c>
      <c r="B90" s="16" t="s">
        <v>136</v>
      </c>
      <c r="C90" s="11">
        <v>4000</v>
      </c>
      <c r="D90" s="7" t="s">
        <v>12</v>
      </c>
      <c r="E90" s="6">
        <f t="shared" si="9"/>
        <v>45595</v>
      </c>
      <c r="F90" s="6">
        <f t="shared" si="16"/>
        <v>45833</v>
      </c>
      <c r="G90" s="9">
        <v>238</v>
      </c>
      <c r="H90" s="9" t="s">
        <v>14</v>
      </c>
      <c r="I90" s="9" t="s">
        <v>17</v>
      </c>
      <c r="J90" s="9" t="s">
        <v>31</v>
      </c>
      <c r="K90" s="9">
        <v>60</v>
      </c>
      <c r="L90" s="11">
        <v>4000</v>
      </c>
      <c r="M90" s="11">
        <v>7285</v>
      </c>
      <c r="N90" s="12">
        <f t="shared" si="10"/>
        <v>1.82125</v>
      </c>
      <c r="O90" s="9">
        <v>96.937314000000001</v>
      </c>
      <c r="P90" s="13">
        <f t="shared" si="11"/>
        <v>4.779000051223087</v>
      </c>
      <c r="Q90" s="9">
        <v>96.890123099999997</v>
      </c>
      <c r="R90" s="13">
        <f t="shared" si="12"/>
        <v>4.8550000025664133</v>
      </c>
      <c r="S90" s="9">
        <v>97.029966599999995</v>
      </c>
      <c r="T90" s="13">
        <f t="shared" si="13"/>
        <v>4.6300000435106083</v>
      </c>
      <c r="U90" s="9">
        <f t="shared" si="17"/>
        <v>97.029966599999995</v>
      </c>
      <c r="V90" s="13">
        <f t="shared" si="17"/>
        <v>4.6300000435106083</v>
      </c>
      <c r="W90" s="9">
        <v>96.800215100000003</v>
      </c>
      <c r="X90" s="13">
        <f t="shared" si="15"/>
        <v>5.0000000187078513</v>
      </c>
    </row>
    <row r="91" spans="1:24" x14ac:dyDescent="0.25">
      <c r="A91" s="6">
        <v>45607</v>
      </c>
      <c r="B91" s="16" t="s">
        <v>139</v>
      </c>
      <c r="C91" s="11">
        <v>3500</v>
      </c>
      <c r="D91" s="7" t="s">
        <v>12</v>
      </c>
      <c r="E91" s="6">
        <f t="shared" si="9"/>
        <v>45609</v>
      </c>
      <c r="F91" s="6">
        <f t="shared" si="16"/>
        <v>45637</v>
      </c>
      <c r="G91" s="9">
        <v>28</v>
      </c>
      <c r="H91" s="9" t="s">
        <v>14</v>
      </c>
      <c r="I91" s="9" t="s">
        <v>17</v>
      </c>
      <c r="J91" s="9" t="s">
        <v>31</v>
      </c>
      <c r="K91" s="9">
        <v>60</v>
      </c>
      <c r="L91" s="11">
        <v>3500</v>
      </c>
      <c r="M91" s="11">
        <v>4000</v>
      </c>
      <c r="N91" s="12">
        <f t="shared" si="10"/>
        <v>1.1428571428571428</v>
      </c>
      <c r="O91" s="9">
        <v>99.627283300000002</v>
      </c>
      <c r="P91" s="13">
        <f t="shared" si="11"/>
        <v>4.8099995286560526</v>
      </c>
      <c r="Q91" s="9">
        <v>99.623654999999999</v>
      </c>
      <c r="R91" s="13">
        <f t="shared" si="12"/>
        <v>4.8570005071299951</v>
      </c>
      <c r="S91" s="9">
        <v>99.635775899999999</v>
      </c>
      <c r="T91" s="13">
        <f t="shared" si="13"/>
        <v>4.6999998177505047</v>
      </c>
      <c r="U91" s="9">
        <f t="shared" si="17"/>
        <v>99.635775899999999</v>
      </c>
      <c r="V91" s="13">
        <f t="shared" si="17"/>
        <v>4.6999998177505047</v>
      </c>
      <c r="W91" s="9">
        <v>99.620335800000007</v>
      </c>
      <c r="X91" s="13">
        <f t="shared" si="15"/>
        <v>4.9000004044784324</v>
      </c>
    </row>
    <row r="92" spans="1:24" x14ac:dyDescent="0.25">
      <c r="A92" s="6">
        <v>45607</v>
      </c>
      <c r="B92" s="16" t="s">
        <v>142</v>
      </c>
      <c r="C92" s="11">
        <v>5500</v>
      </c>
      <c r="D92" s="7" t="s">
        <v>13</v>
      </c>
      <c r="E92" s="6">
        <f t="shared" si="9"/>
        <v>45609</v>
      </c>
      <c r="F92" s="6">
        <f t="shared" si="16"/>
        <v>45693</v>
      </c>
      <c r="G92" s="9">
        <v>84</v>
      </c>
      <c r="H92" s="9" t="s">
        <v>14</v>
      </c>
      <c r="I92" s="9" t="s">
        <v>17</v>
      </c>
      <c r="J92" s="9" t="s">
        <v>31</v>
      </c>
      <c r="K92" s="9">
        <v>60</v>
      </c>
      <c r="L92" s="11">
        <v>5500</v>
      </c>
      <c r="M92" s="11">
        <v>5850</v>
      </c>
      <c r="N92" s="12">
        <f t="shared" si="10"/>
        <v>1.0636363636363637</v>
      </c>
      <c r="O92" s="9">
        <v>98.888525900000005</v>
      </c>
      <c r="P92" s="13">
        <f t="shared" si="11"/>
        <v>4.8170001374966471</v>
      </c>
      <c r="Q92" s="9">
        <v>98.875293499999998</v>
      </c>
      <c r="R92" s="13">
        <f t="shared" si="12"/>
        <v>4.8750001579370519</v>
      </c>
      <c r="S92" s="9">
        <v>98.903816000000006</v>
      </c>
      <c r="T92" s="13">
        <f t="shared" si="13"/>
        <v>4.7500001704397352</v>
      </c>
      <c r="U92" s="9">
        <f t="shared" si="17"/>
        <v>98.903816000000006</v>
      </c>
      <c r="V92" s="13">
        <f t="shared" si="17"/>
        <v>4.7500001704397352</v>
      </c>
      <c r="W92" s="9">
        <v>98.862748800000006</v>
      </c>
      <c r="X92" s="13">
        <f t="shared" si="15"/>
        <v>4.9300002007284762</v>
      </c>
    </row>
    <row r="93" spans="1:24" x14ac:dyDescent="0.25">
      <c r="A93" s="6">
        <v>45607</v>
      </c>
      <c r="B93" s="16" t="s">
        <v>143</v>
      </c>
      <c r="C93" s="11">
        <v>8000</v>
      </c>
      <c r="D93" s="7" t="s">
        <v>13</v>
      </c>
      <c r="E93" s="6">
        <f t="shared" si="9"/>
        <v>45609</v>
      </c>
      <c r="F93" s="6">
        <f t="shared" si="16"/>
        <v>45777</v>
      </c>
      <c r="G93" s="9">
        <v>168</v>
      </c>
      <c r="H93" s="9" t="s">
        <v>14</v>
      </c>
      <c r="I93" s="9" t="s">
        <v>17</v>
      </c>
      <c r="J93" s="9" t="s">
        <v>31</v>
      </c>
      <c r="K93" s="9">
        <v>60</v>
      </c>
      <c r="L93" s="11">
        <v>8000</v>
      </c>
      <c r="M93" s="11">
        <v>8200</v>
      </c>
      <c r="N93" s="12">
        <f>M93/L93</f>
        <v>1.0249999999999999</v>
      </c>
      <c r="O93" s="9">
        <v>97.826044400000001</v>
      </c>
      <c r="P93" s="13">
        <f t="shared" si="11"/>
        <v>4.762000052528224</v>
      </c>
      <c r="Q93" s="9">
        <v>97.759992699999998</v>
      </c>
      <c r="R93" s="13">
        <f t="shared" si="12"/>
        <v>4.9100000013166412</v>
      </c>
      <c r="S93" s="9">
        <v>97.898446699999994</v>
      </c>
      <c r="T93" s="13">
        <f t="shared" si="13"/>
        <v>4.5999999507653202</v>
      </c>
      <c r="U93" s="9">
        <f t="shared" si="17"/>
        <v>97.898446699999994</v>
      </c>
      <c r="V93" s="13">
        <f t="shared" si="17"/>
        <v>4.5999999507653202</v>
      </c>
      <c r="W93" s="9">
        <v>97.759992699999998</v>
      </c>
      <c r="X93" s="13">
        <f t="shared" si="15"/>
        <v>4.9100000013166412</v>
      </c>
    </row>
    <row r="94" spans="1:24" x14ac:dyDescent="0.25">
      <c r="A94" s="6">
        <v>45607</v>
      </c>
      <c r="B94" s="16" t="s">
        <v>144</v>
      </c>
      <c r="C94" s="11">
        <v>16500</v>
      </c>
      <c r="D94" s="7" t="s">
        <v>13</v>
      </c>
      <c r="E94" s="6">
        <f t="shared" si="9"/>
        <v>45609</v>
      </c>
      <c r="F94" s="6">
        <f t="shared" si="16"/>
        <v>45945</v>
      </c>
      <c r="G94" s="9">
        <v>336</v>
      </c>
      <c r="H94" s="9" t="s">
        <v>14</v>
      </c>
      <c r="I94" s="9" t="s">
        <v>17</v>
      </c>
      <c r="J94" s="9" t="s">
        <v>31</v>
      </c>
      <c r="K94" s="9">
        <v>60</v>
      </c>
      <c r="L94" s="11">
        <v>16500</v>
      </c>
      <c r="M94" s="11">
        <v>25245</v>
      </c>
      <c r="N94" s="12">
        <f t="shared" si="10"/>
        <v>1.53</v>
      </c>
      <c r="O94" s="9">
        <v>95.825092400000003</v>
      </c>
      <c r="P94" s="13">
        <f t="shared" si="11"/>
        <v>4.6679999712833906</v>
      </c>
      <c r="Q94" s="9">
        <v>95.746310600000001</v>
      </c>
      <c r="R94" s="13">
        <f t="shared" si="12"/>
        <v>4.7599999713648034</v>
      </c>
      <c r="S94" s="9">
        <v>95.995085099999997</v>
      </c>
      <c r="T94" s="13">
        <f t="shared" si="13"/>
        <v>4.4699999437783751</v>
      </c>
      <c r="U94" s="9">
        <f t="shared" si="17"/>
        <v>95.995085099999997</v>
      </c>
      <c r="V94" s="13">
        <f t="shared" si="17"/>
        <v>4.4699999437783751</v>
      </c>
      <c r="W94" s="9">
        <v>95.576344500000005</v>
      </c>
      <c r="X94" s="13">
        <f t="shared" si="15"/>
        <v>4.9589999676720611</v>
      </c>
    </row>
    <row r="95" spans="1:24" x14ac:dyDescent="0.25">
      <c r="A95" s="6">
        <v>45621</v>
      </c>
      <c r="B95" s="16" t="s">
        <v>145</v>
      </c>
      <c r="C95" s="11">
        <v>2500</v>
      </c>
      <c r="D95" s="7" t="s">
        <v>146</v>
      </c>
      <c r="E95" s="6">
        <f t="shared" si="9"/>
        <v>45623</v>
      </c>
      <c r="F95" s="6">
        <f t="shared" si="16"/>
        <v>45651</v>
      </c>
      <c r="G95" s="9">
        <v>28</v>
      </c>
      <c r="H95" s="9" t="s">
        <v>14</v>
      </c>
      <c r="I95" s="9" t="s">
        <v>17</v>
      </c>
      <c r="J95" s="9" t="s">
        <v>31</v>
      </c>
      <c r="K95" s="9">
        <v>60</v>
      </c>
      <c r="L95" s="11">
        <v>2500</v>
      </c>
      <c r="M95" s="11">
        <v>2700</v>
      </c>
      <c r="N95" s="12">
        <f t="shared" si="10"/>
        <v>1.08</v>
      </c>
      <c r="O95" s="9">
        <v>99.630062499999994</v>
      </c>
      <c r="P95" s="13">
        <f t="shared" si="11"/>
        <v>4.7740001023429679</v>
      </c>
      <c r="Q95" s="9">
        <v>99.626511300000004</v>
      </c>
      <c r="R95" s="13">
        <f t="shared" si="12"/>
        <v>4.8199997257442027</v>
      </c>
      <c r="S95" s="9">
        <v>99.634231700000001</v>
      </c>
      <c r="T95" s="13">
        <f t="shared" si="13"/>
        <v>4.7199995478203451</v>
      </c>
      <c r="U95" s="9">
        <f t="shared" si="17"/>
        <v>99.634231700000001</v>
      </c>
      <c r="V95" s="13">
        <f t="shared" si="17"/>
        <v>4.7199995478203451</v>
      </c>
      <c r="W95" s="9">
        <v>99.616476599999999</v>
      </c>
      <c r="X95" s="13">
        <f t="shared" si="15"/>
        <v>4.9499995494291156</v>
      </c>
    </row>
    <row r="96" spans="1:24" x14ac:dyDescent="0.25">
      <c r="A96" s="6">
        <v>45621</v>
      </c>
      <c r="B96" s="16" t="s">
        <v>142</v>
      </c>
      <c r="C96" s="11">
        <v>3000</v>
      </c>
      <c r="D96" s="7" t="s">
        <v>12</v>
      </c>
      <c r="E96" s="6">
        <f t="shared" si="9"/>
        <v>45623</v>
      </c>
      <c r="F96" s="6">
        <f t="shared" si="16"/>
        <v>45693</v>
      </c>
      <c r="G96" s="9">
        <v>70</v>
      </c>
      <c r="H96" s="9" t="s">
        <v>14</v>
      </c>
      <c r="I96" s="9" t="s">
        <v>17</v>
      </c>
      <c r="J96" s="9" t="s">
        <v>31</v>
      </c>
      <c r="K96" s="9">
        <v>60</v>
      </c>
      <c r="L96" s="11">
        <v>3000</v>
      </c>
      <c r="M96" s="11">
        <v>3525</v>
      </c>
      <c r="N96" s="12">
        <f t="shared" si="10"/>
        <v>1.175</v>
      </c>
      <c r="O96" s="9">
        <v>99.076633299999997</v>
      </c>
      <c r="P96" s="13">
        <f t="shared" si="11"/>
        <v>4.7929999944512067</v>
      </c>
      <c r="Q96" s="9">
        <v>99.065754900000002</v>
      </c>
      <c r="R96" s="13">
        <f t="shared" si="12"/>
        <v>4.8499999728102576</v>
      </c>
      <c r="S96" s="9">
        <v>99.084841400000002</v>
      </c>
      <c r="T96" s="13">
        <f t="shared" si="13"/>
        <v>4.7499999761387652</v>
      </c>
      <c r="U96" s="9">
        <f t="shared" si="17"/>
        <v>99.084841400000002</v>
      </c>
      <c r="V96" s="13">
        <f t="shared" si="17"/>
        <v>4.7499999761387652</v>
      </c>
      <c r="W96" s="9">
        <v>99.061938499999997</v>
      </c>
      <c r="X96" s="13">
        <f t="shared" si="15"/>
        <v>4.8699998796352082</v>
      </c>
    </row>
    <row r="97" spans="1:24" x14ac:dyDescent="0.25">
      <c r="A97" s="6">
        <v>45621</v>
      </c>
      <c r="B97" s="16" t="s">
        <v>143</v>
      </c>
      <c r="C97" s="11">
        <v>5200</v>
      </c>
      <c r="D97" s="7" t="s">
        <v>12</v>
      </c>
      <c r="E97" s="6">
        <f t="shared" si="9"/>
        <v>45623</v>
      </c>
      <c r="F97" s="6">
        <f t="shared" si="16"/>
        <v>45777</v>
      </c>
      <c r="G97" s="9">
        <v>154</v>
      </c>
      <c r="H97" s="9" t="s">
        <v>14</v>
      </c>
      <c r="I97" s="9" t="s">
        <v>17</v>
      </c>
      <c r="J97" s="9" t="s">
        <v>31</v>
      </c>
      <c r="K97" s="9">
        <v>60</v>
      </c>
      <c r="L97" s="11">
        <v>5200</v>
      </c>
      <c r="M97" s="11">
        <v>6195</v>
      </c>
      <c r="N97" s="12">
        <f t="shared" si="10"/>
        <v>1.1913461538461538</v>
      </c>
      <c r="O97" s="9">
        <v>97.991676900000002</v>
      </c>
      <c r="P97" s="13">
        <f t="shared" si="11"/>
        <v>4.7910000331132911</v>
      </c>
      <c r="Q97" s="9">
        <v>97.955132199999994</v>
      </c>
      <c r="R97" s="13">
        <f t="shared" si="12"/>
        <v>4.8799999899938422</v>
      </c>
      <c r="S97" s="9">
        <v>98.008521299999998</v>
      </c>
      <c r="T97" s="13">
        <f t="shared" si="13"/>
        <v>4.7499999913239765</v>
      </c>
      <c r="U97" s="9">
        <f t="shared" si="17"/>
        <v>98.008521299999998</v>
      </c>
      <c r="V97" s="13">
        <f t="shared" si="17"/>
        <v>4.7499999913239765</v>
      </c>
      <c r="W97" s="9">
        <v>97.926408300000006</v>
      </c>
      <c r="X97" s="13">
        <f t="shared" si="15"/>
        <v>4.9500000101394583</v>
      </c>
    </row>
    <row r="98" spans="1:24" x14ac:dyDescent="0.25">
      <c r="A98" s="6">
        <v>45621</v>
      </c>
      <c r="B98" s="16" t="s">
        <v>144</v>
      </c>
      <c r="C98" s="11">
        <v>14000</v>
      </c>
      <c r="D98" s="7" t="s">
        <v>12</v>
      </c>
      <c r="E98" s="6">
        <f t="shared" si="9"/>
        <v>45623</v>
      </c>
      <c r="F98" s="6">
        <f t="shared" si="16"/>
        <v>45945</v>
      </c>
      <c r="G98" s="9">
        <v>322</v>
      </c>
      <c r="H98" s="9" t="s">
        <v>14</v>
      </c>
      <c r="I98" s="9" t="s">
        <v>17</v>
      </c>
      <c r="J98" s="9" t="s">
        <v>31</v>
      </c>
      <c r="K98" s="9">
        <v>60</v>
      </c>
      <c r="L98" s="11">
        <v>14000</v>
      </c>
      <c r="M98" s="11">
        <v>18155</v>
      </c>
      <c r="N98" s="12">
        <f t="shared" si="10"/>
        <v>1.2967857142857142</v>
      </c>
      <c r="O98" s="9">
        <v>95.927831600000005</v>
      </c>
      <c r="P98" s="13">
        <f t="shared" si="11"/>
        <v>4.7459999681081628</v>
      </c>
      <c r="Q98" s="9">
        <v>95.869428400000004</v>
      </c>
      <c r="R98" s="13">
        <f t="shared" si="12"/>
        <v>4.8169999939714288</v>
      </c>
      <c r="S98" s="9">
        <v>96.031651999999994</v>
      </c>
      <c r="T98" s="13">
        <f t="shared" si="13"/>
        <v>4.6200000394124778</v>
      </c>
      <c r="U98" s="9">
        <f t="shared" si="17"/>
        <v>96.031651999999994</v>
      </c>
      <c r="V98" s="13">
        <f t="shared" si="17"/>
        <v>4.6200000394124778</v>
      </c>
      <c r="W98" s="9">
        <v>95.761036599999997</v>
      </c>
      <c r="X98" s="13">
        <f t="shared" si="15"/>
        <v>4.9490000394695377</v>
      </c>
    </row>
    <row r="99" spans="1:24" x14ac:dyDescent="0.25">
      <c r="A99" s="6">
        <v>45635</v>
      </c>
      <c r="B99" s="16" t="s">
        <v>135</v>
      </c>
      <c r="C99" s="11">
        <v>3500</v>
      </c>
      <c r="D99" s="7" t="s">
        <v>12</v>
      </c>
      <c r="E99" s="6">
        <f t="shared" si="9"/>
        <v>45637</v>
      </c>
      <c r="F99" s="6">
        <f t="shared" si="16"/>
        <v>45665</v>
      </c>
      <c r="G99" s="9">
        <v>28</v>
      </c>
      <c r="H99" s="9" t="s">
        <v>14</v>
      </c>
      <c r="I99" s="9" t="s">
        <v>17</v>
      </c>
      <c r="J99" s="9" t="s">
        <v>31</v>
      </c>
      <c r="K99" s="9">
        <v>60</v>
      </c>
      <c r="L99" s="11">
        <v>2870</v>
      </c>
      <c r="M99" s="11">
        <v>2870</v>
      </c>
      <c r="N99" s="12">
        <f t="shared" si="10"/>
        <v>1</v>
      </c>
      <c r="O99" s="9">
        <v>99.635389799999999</v>
      </c>
      <c r="P99" s="13">
        <f t="shared" si="11"/>
        <v>4.7050003397200992</v>
      </c>
      <c r="Q99" s="9">
        <v>99.626511300000004</v>
      </c>
      <c r="R99" s="13">
        <f t="shared" si="12"/>
        <v>4.8199997257442027</v>
      </c>
      <c r="S99" s="9">
        <v>99.639636600000003</v>
      </c>
      <c r="T99" s="13">
        <f t="shared" si="13"/>
        <v>4.6500006146004722</v>
      </c>
      <c r="U99" s="9">
        <f t="shared" si="17"/>
        <v>99.639636600000003</v>
      </c>
      <c r="V99" s="13">
        <f t="shared" si="17"/>
        <v>4.6500006146004722</v>
      </c>
      <c r="W99" s="9">
        <v>99.626511300000004</v>
      </c>
      <c r="X99" s="13">
        <f t="shared" si="15"/>
        <v>4.8199997257442027</v>
      </c>
    </row>
    <row r="100" spans="1:24" x14ac:dyDescent="0.25">
      <c r="A100" s="6">
        <v>45635</v>
      </c>
      <c r="B100" s="16" t="s">
        <v>142</v>
      </c>
      <c r="C100" s="11">
        <v>3000</v>
      </c>
      <c r="D100" s="7" t="s">
        <v>12</v>
      </c>
      <c r="E100" s="6">
        <f t="shared" si="9"/>
        <v>45637</v>
      </c>
      <c r="F100" s="6">
        <f t="shared" si="16"/>
        <v>45693</v>
      </c>
      <c r="G100" s="9">
        <v>56</v>
      </c>
      <c r="H100" s="9" t="s">
        <v>14</v>
      </c>
      <c r="I100" s="9" t="s">
        <v>17</v>
      </c>
      <c r="J100" s="9" t="s">
        <v>31</v>
      </c>
      <c r="K100" s="9">
        <v>60</v>
      </c>
      <c r="L100" s="11">
        <v>3000</v>
      </c>
      <c r="M100" s="11">
        <v>3100</v>
      </c>
      <c r="N100" s="12">
        <f t="shared" si="10"/>
        <v>1.0333333333333334</v>
      </c>
      <c r="O100" s="9">
        <v>99.269289799999996</v>
      </c>
      <c r="P100" s="13">
        <f t="shared" si="11"/>
        <v>4.731999920367862</v>
      </c>
      <c r="Q100" s="9">
        <v>99.257334599999993</v>
      </c>
      <c r="R100" s="13">
        <f t="shared" si="12"/>
        <v>4.8099997755013417</v>
      </c>
      <c r="S100" s="9">
        <v>99.280941200000001</v>
      </c>
      <c r="T100" s="13">
        <f t="shared" si="13"/>
        <v>4.6560002365719422</v>
      </c>
      <c r="U100" s="9">
        <f t="shared" si="17"/>
        <v>99.280941200000001</v>
      </c>
      <c r="V100" s="13">
        <f t="shared" si="17"/>
        <v>4.6560002365719422</v>
      </c>
      <c r="W100" s="9">
        <v>99.251204799999996</v>
      </c>
      <c r="X100" s="13">
        <f t="shared" si="15"/>
        <v>4.8499999957395499</v>
      </c>
    </row>
    <row r="101" spans="1:24" x14ac:dyDescent="0.25">
      <c r="A101" s="6">
        <v>45635</v>
      </c>
      <c r="B101" s="16" t="s">
        <v>143</v>
      </c>
      <c r="C101" s="11">
        <v>8500</v>
      </c>
      <c r="D101" s="7" t="s">
        <v>12</v>
      </c>
      <c r="E101" s="6">
        <f t="shared" si="9"/>
        <v>45637</v>
      </c>
      <c r="F101" s="6">
        <f t="shared" si="16"/>
        <v>45777</v>
      </c>
      <c r="G101" s="9">
        <v>140</v>
      </c>
      <c r="H101" s="9" t="s">
        <v>14</v>
      </c>
      <c r="I101" s="9" t="s">
        <v>17</v>
      </c>
      <c r="J101" s="9" t="s">
        <v>31</v>
      </c>
      <c r="K101" s="9">
        <v>60</v>
      </c>
      <c r="L101" s="11">
        <v>8050</v>
      </c>
      <c r="M101" s="11">
        <v>8050</v>
      </c>
      <c r="N101" s="12">
        <f t="shared" si="10"/>
        <v>1</v>
      </c>
      <c r="O101" s="9">
        <v>98.201654899999994</v>
      </c>
      <c r="P101" s="13">
        <f t="shared" si="11"/>
        <v>4.7090000429601595</v>
      </c>
      <c r="Q101" s="9">
        <v>98.096385100000006</v>
      </c>
      <c r="R101" s="13">
        <f t="shared" si="12"/>
        <v>4.990000128819351</v>
      </c>
      <c r="S101" s="9">
        <v>98.232041499999994</v>
      </c>
      <c r="T101" s="13">
        <f t="shared" si="13"/>
        <v>4.6280001215285909</v>
      </c>
      <c r="U101" s="9">
        <f t="shared" si="17"/>
        <v>98.232041499999994</v>
      </c>
      <c r="V101" s="13">
        <f t="shared" si="17"/>
        <v>4.6280001215285909</v>
      </c>
      <c r="W101" s="9">
        <v>98.096385100000006</v>
      </c>
      <c r="X101" s="13">
        <f t="shared" si="15"/>
        <v>4.990000128819351</v>
      </c>
    </row>
    <row r="102" spans="1:24" x14ac:dyDescent="0.25">
      <c r="A102" s="6">
        <v>45635</v>
      </c>
      <c r="B102" s="16" t="s">
        <v>144</v>
      </c>
      <c r="C102" s="11">
        <v>16125</v>
      </c>
      <c r="D102" s="7" t="s">
        <v>12</v>
      </c>
      <c r="E102" s="6">
        <f t="shared" si="9"/>
        <v>45637</v>
      </c>
      <c r="F102" s="6">
        <f t="shared" si="16"/>
        <v>45945</v>
      </c>
      <c r="G102" s="9">
        <v>308</v>
      </c>
      <c r="H102" s="9" t="s">
        <v>14</v>
      </c>
      <c r="I102" s="9" t="s">
        <v>17</v>
      </c>
      <c r="J102" s="9" t="s">
        <v>31</v>
      </c>
      <c r="K102" s="9">
        <v>60</v>
      </c>
      <c r="L102" s="11">
        <v>16125</v>
      </c>
      <c r="M102" s="11">
        <v>16245</v>
      </c>
      <c r="N102" s="12">
        <f t="shared" si="10"/>
        <v>1.0074418604651163</v>
      </c>
      <c r="O102" s="9">
        <v>96.177047799999997</v>
      </c>
      <c r="P102" s="13">
        <f t="shared" si="11"/>
        <v>4.6460000494127165</v>
      </c>
      <c r="Q102" s="9">
        <v>96.055327899999995</v>
      </c>
      <c r="R102" s="13">
        <f t="shared" si="12"/>
        <v>4.7999999605422277</v>
      </c>
      <c r="S102" s="9">
        <v>96.245155699999998</v>
      </c>
      <c r="T102" s="13">
        <f t="shared" si="13"/>
        <v>4.5599999501565094</v>
      </c>
      <c r="U102" s="9">
        <f t="shared" si="17"/>
        <v>96.245155699999998</v>
      </c>
      <c r="V102" s="13">
        <f t="shared" si="17"/>
        <v>4.5599999501565094</v>
      </c>
      <c r="W102" s="9">
        <v>96.015874600000004</v>
      </c>
      <c r="X102" s="13">
        <f t="shared" si="15"/>
        <v>4.8500000311947833</v>
      </c>
    </row>
    <row r="103" spans="1:24" x14ac:dyDescent="0.25">
      <c r="A103" s="6"/>
      <c r="B103" s="16"/>
      <c r="C103" s="11"/>
      <c r="D103" s="7"/>
      <c r="E103" s="6"/>
      <c r="F103" s="6"/>
      <c r="G103" s="9"/>
      <c r="H103" s="9"/>
      <c r="I103" s="9"/>
      <c r="J103" s="9"/>
      <c r="K103" s="9"/>
      <c r="L103" s="11"/>
      <c r="M103" s="11"/>
      <c r="N103" s="12"/>
      <c r="O103" s="9"/>
      <c r="P103" s="13"/>
      <c r="Q103" s="9"/>
      <c r="R103" s="13"/>
      <c r="S103" s="9"/>
      <c r="T103" s="13"/>
      <c r="U103" s="9"/>
      <c r="V103" s="13"/>
      <c r="W103" s="9"/>
      <c r="X103" s="13"/>
    </row>
    <row r="104" spans="1:24" x14ac:dyDescent="0.25">
      <c r="A104" s="6"/>
      <c r="B104" s="16"/>
      <c r="C104" s="11"/>
      <c r="D104" s="7"/>
      <c r="E104" s="6"/>
      <c r="F104" s="6"/>
      <c r="G104" s="9"/>
      <c r="H104" s="9"/>
      <c r="I104" s="9"/>
      <c r="J104" s="9"/>
      <c r="K104" s="9"/>
      <c r="L104" s="11"/>
      <c r="M104" s="11"/>
      <c r="N104" s="12"/>
      <c r="O104" s="9"/>
      <c r="P104" s="13"/>
      <c r="Q104" s="9"/>
      <c r="R104" s="13"/>
      <c r="S104" s="9"/>
      <c r="T104" s="13"/>
      <c r="U104" s="9"/>
      <c r="V104" s="13"/>
      <c r="W104" s="9"/>
      <c r="X104" s="13"/>
    </row>
    <row r="105" spans="1:24" x14ac:dyDescent="0.25">
      <c r="A105" s="6"/>
      <c r="B105" s="16"/>
      <c r="C105" s="11"/>
      <c r="D105" s="7"/>
      <c r="E105" s="6"/>
      <c r="F105" s="6"/>
      <c r="G105" s="9"/>
      <c r="H105" s="9"/>
      <c r="I105" s="9"/>
      <c r="J105" s="9"/>
      <c r="K105" s="9"/>
      <c r="L105" s="11"/>
      <c r="M105" s="11"/>
      <c r="N105" s="12"/>
      <c r="O105" s="9"/>
      <c r="P105" s="13"/>
      <c r="Q105" s="9"/>
      <c r="R105" s="13"/>
      <c r="S105" s="9"/>
      <c r="T105" s="13"/>
      <c r="U105" s="9"/>
      <c r="V105" s="13"/>
      <c r="W105" s="9"/>
      <c r="X105" s="13"/>
    </row>
    <row r="106" spans="1:24" x14ac:dyDescent="0.25">
      <c r="A106" s="6"/>
      <c r="B106" s="16"/>
      <c r="C106" s="11"/>
      <c r="D106" s="7"/>
      <c r="E106" s="6"/>
      <c r="F106" s="6"/>
      <c r="G106" s="9"/>
      <c r="H106" s="9"/>
      <c r="I106" s="9"/>
      <c r="J106" s="9"/>
      <c r="K106" s="9"/>
      <c r="L106" s="11"/>
      <c r="M106" s="11"/>
      <c r="N106" s="12"/>
      <c r="O106" s="9"/>
      <c r="P106" s="13"/>
      <c r="Q106" s="9"/>
      <c r="R106" s="13"/>
      <c r="S106" s="9"/>
      <c r="T106" s="13"/>
      <c r="U106" s="9"/>
      <c r="V106" s="13"/>
      <c r="W106" s="9"/>
      <c r="X106" s="13"/>
    </row>
    <row r="107" spans="1:24" x14ac:dyDescent="0.25">
      <c r="A107" s="6"/>
      <c r="B107" s="16"/>
      <c r="C107" s="11"/>
      <c r="D107" s="7"/>
      <c r="E107" s="6"/>
      <c r="F107" s="6"/>
      <c r="G107" s="9"/>
      <c r="H107" s="9"/>
      <c r="I107" s="9"/>
      <c r="J107" s="9"/>
      <c r="K107" s="9"/>
      <c r="L107" s="11"/>
      <c r="M107" s="11"/>
      <c r="N107" s="12"/>
      <c r="O107" s="9"/>
      <c r="P107" s="13"/>
      <c r="Q107" s="9"/>
      <c r="R107" s="13"/>
      <c r="S107" s="9"/>
      <c r="T107" s="13"/>
      <c r="U107" s="9"/>
      <c r="V107" s="13"/>
      <c r="W107" s="9"/>
      <c r="X107" s="13"/>
    </row>
    <row r="108" spans="1:24" x14ac:dyDescent="0.25">
      <c r="A108" s="6"/>
      <c r="B108" s="16"/>
      <c r="C108" s="11"/>
      <c r="D108" s="7"/>
      <c r="E108" s="6"/>
      <c r="F108" s="6"/>
      <c r="G108" s="9"/>
      <c r="H108" s="9"/>
      <c r="I108" s="9"/>
      <c r="J108" s="9"/>
      <c r="K108" s="9"/>
      <c r="L108" s="11"/>
      <c r="M108" s="11"/>
      <c r="N108" s="12"/>
      <c r="O108" s="9"/>
      <c r="P108" s="13"/>
      <c r="Q108" s="9"/>
      <c r="R108" s="13"/>
      <c r="S108" s="9"/>
      <c r="T108" s="13"/>
      <c r="U108" s="9"/>
      <c r="V108" s="13"/>
      <c r="W108" s="9"/>
      <c r="X108" s="13"/>
    </row>
    <row r="109" spans="1:24" x14ac:dyDescent="0.25">
      <c r="A109" s="6"/>
      <c r="B109" s="16"/>
      <c r="C109" s="11"/>
      <c r="D109" s="7"/>
      <c r="E109" s="6"/>
      <c r="F109" s="6"/>
      <c r="G109" s="9"/>
      <c r="H109" s="9"/>
      <c r="I109" s="9"/>
      <c r="J109" s="9"/>
      <c r="K109" s="9"/>
      <c r="L109" s="11"/>
      <c r="M109" s="11"/>
      <c r="N109" s="12"/>
      <c r="O109" s="9"/>
      <c r="P109" s="13"/>
      <c r="Q109" s="9"/>
      <c r="R109" s="13"/>
      <c r="S109" s="9"/>
      <c r="T109" s="13"/>
      <c r="U109" s="9"/>
      <c r="V109" s="13"/>
      <c r="W109" s="9"/>
      <c r="X109" s="13"/>
    </row>
    <row r="110" spans="1:24" x14ac:dyDescent="0.25">
      <c r="A110" s="6"/>
      <c r="B110" s="16"/>
      <c r="C110" s="11"/>
      <c r="D110" s="7"/>
      <c r="E110" s="6"/>
      <c r="F110" s="6"/>
      <c r="G110" s="9"/>
      <c r="H110" s="9"/>
      <c r="I110" s="9"/>
      <c r="J110" s="9"/>
      <c r="K110" s="9"/>
      <c r="L110" s="11"/>
      <c r="M110" s="11"/>
      <c r="N110" s="12"/>
      <c r="O110" s="9"/>
      <c r="P110" s="13"/>
      <c r="Q110" s="9"/>
      <c r="R110" s="13"/>
      <c r="S110" s="9"/>
      <c r="T110" s="13"/>
      <c r="U110" s="9"/>
      <c r="V110" s="13"/>
      <c r="W110" s="9"/>
      <c r="X110" s="13"/>
    </row>
  </sheetData>
  <autoFilter ref="A6:X6"/>
  <pageMargins left="0.7" right="0.7" top="0.75" bottom="0.75" header="0.3" footer="0.3"/>
  <pageSetup paperSize="9" orientation="portrait" verticalDpi="0" r:id="rId1"/>
  <headerFooter>
    <oddHeader>&amp;L&amp;"Calibri"&amp;10&amp;K0078D7CBUAE Classification: Restricted&amp;1#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7"/>
  <sheetViews>
    <sheetView topLeftCell="A64" zoomScale="80" zoomScaleNormal="80" workbookViewId="0">
      <selection activeCell="F102" sqref="F102"/>
    </sheetView>
  </sheetViews>
  <sheetFormatPr defaultRowHeight="15" x14ac:dyDescent="0.25"/>
  <cols>
    <col min="1" max="1" width="22.42578125" customWidth="1"/>
    <col min="2" max="2" width="14.7109375" bestFit="1" customWidth="1"/>
    <col min="3" max="3" width="11.85546875" customWidth="1"/>
    <col min="4" max="4" width="8" customWidth="1"/>
    <col min="5" max="5" width="20.5703125" customWidth="1"/>
    <col min="6" max="6" width="19.42578125" customWidth="1"/>
    <col min="7" max="7" width="9.7109375" customWidth="1"/>
    <col min="8" max="8" width="11.140625" customWidth="1"/>
    <col min="9" max="9" width="10.85546875" customWidth="1"/>
    <col min="10" max="10" width="11.42578125" customWidth="1"/>
    <col min="11" max="11" width="10.42578125" customWidth="1"/>
    <col min="12" max="12" width="13.28515625" bestFit="1" customWidth="1"/>
    <col min="13" max="13" width="15.42578125" customWidth="1"/>
    <col min="14" max="14" width="12" customWidth="1"/>
    <col min="15" max="15" width="13.5703125" customWidth="1"/>
    <col min="16" max="16" width="12.5703125" customWidth="1"/>
    <col min="17" max="17" width="17.140625" customWidth="1"/>
    <col min="18" max="18" width="13.28515625" customWidth="1"/>
    <col min="19" max="19" width="16.7109375" customWidth="1"/>
    <col min="20" max="20" width="12.85546875" customWidth="1"/>
    <col min="21" max="21" width="14.7109375" customWidth="1"/>
    <col min="22" max="22" width="11.85546875" customWidth="1"/>
    <col min="23" max="23" width="13.7109375" customWidth="1"/>
    <col min="24" max="24" width="12.85546875" customWidth="1"/>
  </cols>
  <sheetData>
    <row r="1" spans="1:24" x14ac:dyDescent="0.25">
      <c r="A1" s="4" t="s">
        <v>8</v>
      </c>
      <c r="B1" s="26"/>
      <c r="C1" s="26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x14ac:dyDescent="0.25">
      <c r="A2" s="4" t="s">
        <v>15</v>
      </c>
      <c r="B2" s="26"/>
      <c r="C2" s="26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x14ac:dyDescent="0.25">
      <c r="A3" s="4" t="s">
        <v>16</v>
      </c>
      <c r="B3" s="26"/>
      <c r="C3" s="26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x14ac:dyDescent="0.25">
      <c r="A4" s="4" t="s">
        <v>30</v>
      </c>
      <c r="B4" s="26"/>
      <c r="C4" s="26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x14ac:dyDescent="0.25">
      <c r="A5" s="5" t="s">
        <v>72</v>
      </c>
      <c r="B5" s="26"/>
      <c r="C5" s="26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 t="s">
        <v>70</v>
      </c>
      <c r="Q5" s="9"/>
      <c r="R5" s="9" t="s">
        <v>70</v>
      </c>
      <c r="S5" s="9"/>
      <c r="T5" s="9" t="s">
        <v>70</v>
      </c>
      <c r="U5" s="9"/>
      <c r="V5" s="9" t="s">
        <v>70</v>
      </c>
      <c r="W5" s="9"/>
      <c r="X5" s="9" t="s">
        <v>70</v>
      </c>
    </row>
    <row r="6" spans="1:24" ht="30" customHeight="1" x14ac:dyDescent="0.2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</row>
    <row r="7" spans="1:24" x14ac:dyDescent="0.25">
      <c r="A7" s="6">
        <v>44935</v>
      </c>
      <c r="B7" s="16" t="s">
        <v>74</v>
      </c>
      <c r="C7" s="11">
        <v>7500</v>
      </c>
      <c r="D7" s="7" t="s">
        <v>12</v>
      </c>
      <c r="E7" s="6">
        <v>44937</v>
      </c>
      <c r="F7" s="6">
        <f>E7+G7</f>
        <v>44965</v>
      </c>
      <c r="G7" s="9">
        <v>28</v>
      </c>
      <c r="H7" s="9" t="s">
        <v>14</v>
      </c>
      <c r="I7" s="9" t="s">
        <v>17</v>
      </c>
      <c r="J7" s="9" t="s">
        <v>31</v>
      </c>
      <c r="K7" s="9">
        <v>45</v>
      </c>
      <c r="L7" s="11">
        <v>7500</v>
      </c>
      <c r="M7" s="11">
        <v>9320</v>
      </c>
      <c r="N7" s="12">
        <f>M7/L7</f>
        <v>1.2426666666666666</v>
      </c>
      <c r="O7" s="9">
        <v>99.648208600000004</v>
      </c>
      <c r="P7" s="13">
        <f>100*((100-O7)/O7)*360/G7</f>
        <v>4.5390000977039513</v>
      </c>
      <c r="Q7" s="9">
        <v>99.641181000000003</v>
      </c>
      <c r="R7" s="13">
        <f>100*((100-Q7)/Q7)*360/G7</f>
        <v>4.6300004642228227</v>
      </c>
      <c r="S7" s="9">
        <v>99.655777900000004</v>
      </c>
      <c r="T7" s="13">
        <f>100*((100-S7)/S7)*360/G7</f>
        <v>4.4409996164263186</v>
      </c>
      <c r="U7" s="9">
        <f>S7</f>
        <v>99.655777900000004</v>
      </c>
      <c r="V7" s="13">
        <f>T7</f>
        <v>4.4409996164263186</v>
      </c>
      <c r="W7" s="9">
        <v>99.631915399999997</v>
      </c>
      <c r="X7" s="13">
        <f>100*((100-W7)/W7)*360/G7</f>
        <v>4.7500003053382285</v>
      </c>
    </row>
    <row r="8" spans="1:24" x14ac:dyDescent="0.25">
      <c r="A8" s="6">
        <v>44935</v>
      </c>
      <c r="B8" s="16" t="s">
        <v>94</v>
      </c>
      <c r="C8" s="11">
        <v>3000</v>
      </c>
      <c r="D8" s="7" t="s">
        <v>13</v>
      </c>
      <c r="E8" s="6">
        <v>44937</v>
      </c>
      <c r="F8" s="6">
        <f t="shared" ref="F8:F26" si="0">E8+G8</f>
        <v>45021</v>
      </c>
      <c r="G8" s="9">
        <v>84</v>
      </c>
      <c r="H8" s="9" t="s">
        <v>14</v>
      </c>
      <c r="I8" s="9" t="s">
        <v>17</v>
      </c>
      <c r="J8" s="9" t="s">
        <v>31</v>
      </c>
      <c r="K8" s="9">
        <v>45</v>
      </c>
      <c r="L8" s="11">
        <v>3000</v>
      </c>
      <c r="M8" s="11">
        <v>5910</v>
      </c>
      <c r="N8" s="12">
        <f t="shared" ref="N8:N26" si="1">M8/L8</f>
        <v>1.97</v>
      </c>
      <c r="O8" s="9">
        <v>98.888525900000005</v>
      </c>
      <c r="P8" s="13">
        <f t="shared" ref="P8:P26" si="2">100*((100-O8)/O8)*360/G8</f>
        <v>4.8170001374966471</v>
      </c>
      <c r="Q8" s="9">
        <v>98.869591</v>
      </c>
      <c r="R8" s="13">
        <f t="shared" ref="R8:R26" si="3">100*((100-Q8)/Q8)*360/G8</f>
        <v>4.9000000414687674</v>
      </c>
      <c r="S8" s="9">
        <v>98.905870300000004</v>
      </c>
      <c r="T8" s="13">
        <f t="shared" ref="T8:T26" si="4">100*((100-S8)/S8)*360/G8</f>
        <v>4.7409999745124027</v>
      </c>
      <c r="U8" s="9">
        <f t="shared" ref="U8:U71" si="5">S8</f>
        <v>98.905870300000004</v>
      </c>
      <c r="V8" s="13">
        <f t="shared" ref="V8:V26" si="6">T8</f>
        <v>4.7409999745124027</v>
      </c>
      <c r="W8" s="9">
        <v>98.826273299999997</v>
      </c>
      <c r="X8" s="13">
        <f t="shared" ref="X8:X26" si="7">100*((100-W8)/W8)*360/G8</f>
        <v>5.0899999744443463</v>
      </c>
    </row>
    <row r="9" spans="1:24" x14ac:dyDescent="0.25">
      <c r="A9" s="6">
        <v>44935</v>
      </c>
      <c r="B9" s="16" t="s">
        <v>95</v>
      </c>
      <c r="C9" s="11">
        <v>3000</v>
      </c>
      <c r="D9" s="7" t="s">
        <v>13</v>
      </c>
      <c r="E9" s="6">
        <v>44937</v>
      </c>
      <c r="F9" s="6">
        <f t="shared" si="0"/>
        <v>45105</v>
      </c>
      <c r="G9" s="9">
        <v>168</v>
      </c>
      <c r="H9" s="9" t="s">
        <v>14</v>
      </c>
      <c r="I9" s="9" t="s">
        <v>17</v>
      </c>
      <c r="J9" s="9" t="s">
        <v>31</v>
      </c>
      <c r="K9" s="9">
        <v>45</v>
      </c>
      <c r="L9" s="11">
        <v>3000</v>
      </c>
      <c r="M9" s="11">
        <v>5505</v>
      </c>
      <c r="N9" s="12">
        <f t="shared" si="1"/>
        <v>1.835</v>
      </c>
      <c r="O9" s="9">
        <v>97.706057200000004</v>
      </c>
      <c r="P9" s="13">
        <f t="shared" si="2"/>
        <v>5.0309999760032342</v>
      </c>
      <c r="Q9" s="9">
        <v>97.675327199999998</v>
      </c>
      <c r="R9" s="13">
        <f t="shared" si="3"/>
        <v>5.1000000277303581</v>
      </c>
      <c r="S9" s="9">
        <v>97.746168800000007</v>
      </c>
      <c r="T9" s="13">
        <f t="shared" si="4"/>
        <v>4.9410000872732631</v>
      </c>
      <c r="U9" s="9">
        <f t="shared" si="5"/>
        <v>97.746168800000007</v>
      </c>
      <c r="V9" s="13">
        <f t="shared" si="6"/>
        <v>4.9410000872732631</v>
      </c>
      <c r="W9" s="9">
        <v>97.564148399999993</v>
      </c>
      <c r="X9" s="13">
        <f t="shared" si="7"/>
        <v>5.3500000621129953</v>
      </c>
    </row>
    <row r="10" spans="1:24" x14ac:dyDescent="0.25">
      <c r="A10" s="6">
        <v>44935</v>
      </c>
      <c r="B10" s="16" t="s">
        <v>96</v>
      </c>
      <c r="C10" s="11">
        <v>6000</v>
      </c>
      <c r="D10" s="7" t="s">
        <v>13</v>
      </c>
      <c r="E10" s="6">
        <v>44937</v>
      </c>
      <c r="F10" s="6">
        <f t="shared" si="0"/>
        <v>45273</v>
      </c>
      <c r="G10" s="9">
        <v>336</v>
      </c>
      <c r="H10" s="9" t="s">
        <v>14</v>
      </c>
      <c r="I10" s="9" t="s">
        <v>17</v>
      </c>
      <c r="J10" s="9" t="s">
        <v>31</v>
      </c>
      <c r="K10" s="9">
        <v>45</v>
      </c>
      <c r="L10" s="11">
        <v>6000</v>
      </c>
      <c r="M10" s="11">
        <v>14945</v>
      </c>
      <c r="N10" s="12">
        <f t="shared" si="1"/>
        <v>2.4908333333333332</v>
      </c>
      <c r="O10" s="9">
        <v>95.422275400000004</v>
      </c>
      <c r="P10" s="13">
        <f t="shared" si="2"/>
        <v>5.1399999717166924</v>
      </c>
      <c r="Q10" s="9">
        <v>95.362823800000001</v>
      </c>
      <c r="R10" s="13">
        <f t="shared" si="3"/>
        <v>5.2099999490876758</v>
      </c>
      <c r="S10" s="9">
        <v>95.506483599999996</v>
      </c>
      <c r="T10" s="13">
        <f t="shared" si="4"/>
        <v>5.0410000197545353</v>
      </c>
      <c r="U10" s="9">
        <f t="shared" si="5"/>
        <v>95.506483599999996</v>
      </c>
      <c r="V10" s="13">
        <f t="shared" si="6"/>
        <v>5.0410000197545353</v>
      </c>
      <c r="W10" s="9">
        <v>95.032944799999996</v>
      </c>
      <c r="X10" s="13">
        <f t="shared" si="7"/>
        <v>5.5999999456429164</v>
      </c>
    </row>
    <row r="11" spans="1:24" x14ac:dyDescent="0.25">
      <c r="A11" s="6">
        <v>44949</v>
      </c>
      <c r="B11" s="16" t="s">
        <v>97</v>
      </c>
      <c r="C11" s="11">
        <v>6000</v>
      </c>
      <c r="D11" s="7" t="s">
        <v>13</v>
      </c>
      <c r="E11" s="6">
        <v>44951</v>
      </c>
      <c r="F11" s="6">
        <f>E11+G11</f>
        <v>44979</v>
      </c>
      <c r="G11" s="9">
        <v>28</v>
      </c>
      <c r="H11" s="9" t="s">
        <v>14</v>
      </c>
      <c r="I11" s="9" t="s">
        <v>17</v>
      </c>
      <c r="J11" s="9" t="s">
        <v>31</v>
      </c>
      <c r="K11" s="9">
        <v>45</v>
      </c>
      <c r="L11" s="11">
        <v>6000</v>
      </c>
      <c r="M11" s="11">
        <v>7650</v>
      </c>
      <c r="N11" s="12">
        <f t="shared" si="1"/>
        <v>1.2749999999999999</v>
      </c>
      <c r="O11" s="9">
        <v>99.638323999999997</v>
      </c>
      <c r="P11" s="13">
        <f t="shared" si="2"/>
        <v>4.6669994168107802</v>
      </c>
      <c r="Q11" s="9">
        <v>99.634231700000001</v>
      </c>
      <c r="R11" s="13">
        <f t="shared" si="3"/>
        <v>4.7199995478203451</v>
      </c>
      <c r="S11" s="9">
        <v>99.644347199999999</v>
      </c>
      <c r="T11" s="13">
        <f t="shared" si="4"/>
        <v>4.5889997632930202</v>
      </c>
      <c r="U11" s="9">
        <f t="shared" si="5"/>
        <v>99.644347199999999</v>
      </c>
      <c r="V11" s="13">
        <f t="shared" si="6"/>
        <v>4.5889997632930202</v>
      </c>
      <c r="W11" s="9">
        <v>99.621107699999996</v>
      </c>
      <c r="X11" s="13">
        <f t="shared" si="7"/>
        <v>4.890000263038111</v>
      </c>
    </row>
    <row r="12" spans="1:24" x14ac:dyDescent="0.25">
      <c r="A12" s="6">
        <v>44949</v>
      </c>
      <c r="B12" s="16" t="s">
        <v>94</v>
      </c>
      <c r="C12" s="11">
        <v>1500</v>
      </c>
      <c r="D12" s="7" t="s">
        <v>12</v>
      </c>
      <c r="E12" s="6">
        <v>44951</v>
      </c>
      <c r="F12" s="6">
        <f t="shared" si="0"/>
        <v>45021</v>
      </c>
      <c r="G12" s="9">
        <v>70</v>
      </c>
      <c r="H12" s="9" t="s">
        <v>14</v>
      </c>
      <c r="I12" s="9" t="s">
        <v>17</v>
      </c>
      <c r="J12" s="9" t="s">
        <v>31</v>
      </c>
      <c r="K12" s="9">
        <v>45</v>
      </c>
      <c r="L12" s="11">
        <v>1500</v>
      </c>
      <c r="M12" s="11">
        <v>2455</v>
      </c>
      <c r="N12" s="12">
        <f t="shared" si="1"/>
        <v>1.6366666666666667</v>
      </c>
      <c r="O12" s="9">
        <v>99.077778499999994</v>
      </c>
      <c r="P12" s="13">
        <f t="shared" si="2"/>
        <v>4.7870001733753655</v>
      </c>
      <c r="Q12" s="9">
        <v>99.065754900000002</v>
      </c>
      <c r="R12" s="13">
        <f t="shared" si="3"/>
        <v>4.8499999728102576</v>
      </c>
      <c r="S12" s="9">
        <v>99.0905688</v>
      </c>
      <c r="T12" s="13">
        <f t="shared" si="4"/>
        <v>4.7199998945380397</v>
      </c>
      <c r="U12" s="9">
        <f t="shared" si="5"/>
        <v>99.0905688</v>
      </c>
      <c r="V12" s="13">
        <f t="shared" si="6"/>
        <v>4.7199998945380397</v>
      </c>
      <c r="W12" s="9">
        <v>99.027603900000003</v>
      </c>
      <c r="X12" s="13">
        <f t="shared" si="7"/>
        <v>5.0500002338958101</v>
      </c>
    </row>
    <row r="13" spans="1:24" x14ac:dyDescent="0.25">
      <c r="A13" s="6">
        <v>44949</v>
      </c>
      <c r="B13" s="16" t="s">
        <v>95</v>
      </c>
      <c r="C13" s="11">
        <v>1500</v>
      </c>
      <c r="D13" s="7" t="s">
        <v>12</v>
      </c>
      <c r="E13" s="6">
        <v>44951</v>
      </c>
      <c r="F13" s="6">
        <f t="shared" si="0"/>
        <v>45105</v>
      </c>
      <c r="G13" s="9">
        <v>154</v>
      </c>
      <c r="H13" s="9" t="s">
        <v>14</v>
      </c>
      <c r="I13" s="9" t="s">
        <v>17</v>
      </c>
      <c r="J13" s="9" t="s">
        <v>31</v>
      </c>
      <c r="K13" s="9">
        <v>45</v>
      </c>
      <c r="L13" s="11">
        <v>1500</v>
      </c>
      <c r="M13" s="11">
        <v>3250</v>
      </c>
      <c r="N13" s="12">
        <f t="shared" si="1"/>
        <v>2.1666666666666665</v>
      </c>
      <c r="O13" s="9">
        <v>97.910822400000001</v>
      </c>
      <c r="P13" s="13">
        <f t="shared" si="2"/>
        <v>4.9879999702747781</v>
      </c>
      <c r="Q13" s="9">
        <v>97.889502300000004</v>
      </c>
      <c r="R13" s="13">
        <f t="shared" si="3"/>
        <v>5.0400000726257428</v>
      </c>
      <c r="S13" s="9">
        <v>97.932151700000006</v>
      </c>
      <c r="T13" s="13">
        <f t="shared" si="4"/>
        <v>4.93600008474957</v>
      </c>
      <c r="U13" s="9">
        <f t="shared" si="5"/>
        <v>97.932151700000006</v>
      </c>
      <c r="V13" s="13">
        <f t="shared" si="6"/>
        <v>4.93600008474957</v>
      </c>
      <c r="W13" s="9">
        <v>97.803496499999994</v>
      </c>
      <c r="X13" s="13">
        <f t="shared" si="7"/>
        <v>5.2499999389014897</v>
      </c>
    </row>
    <row r="14" spans="1:24" x14ac:dyDescent="0.25">
      <c r="A14" s="6">
        <v>44949</v>
      </c>
      <c r="B14" s="16" t="s">
        <v>96</v>
      </c>
      <c r="C14" s="11">
        <v>4500</v>
      </c>
      <c r="D14" s="7" t="s">
        <v>12</v>
      </c>
      <c r="E14" s="6">
        <v>44951</v>
      </c>
      <c r="F14" s="6">
        <f>E14+G14</f>
        <v>45273</v>
      </c>
      <c r="G14" s="9">
        <v>322</v>
      </c>
      <c r="H14" s="9" t="s">
        <v>14</v>
      </c>
      <c r="I14" s="9" t="s">
        <v>17</v>
      </c>
      <c r="J14" s="9" t="s">
        <v>31</v>
      </c>
      <c r="K14" s="9">
        <v>45</v>
      </c>
      <c r="L14" s="11">
        <v>4500</v>
      </c>
      <c r="M14" s="11">
        <v>12470</v>
      </c>
      <c r="N14" s="12">
        <f t="shared" si="1"/>
        <v>2.7711111111111113</v>
      </c>
      <c r="O14" s="9">
        <v>95.691368499999996</v>
      </c>
      <c r="P14" s="13">
        <f t="shared" si="2"/>
        <v>5.0340000523377153</v>
      </c>
      <c r="Q14" s="9">
        <v>95.661892600000002</v>
      </c>
      <c r="R14" s="13">
        <f t="shared" si="3"/>
        <v>5.0700000082717551</v>
      </c>
      <c r="S14" s="9">
        <v>95.728239000000002</v>
      </c>
      <c r="T14" s="13">
        <f t="shared" si="4"/>
        <v>4.9890000205206277</v>
      </c>
      <c r="U14" s="9">
        <f t="shared" si="5"/>
        <v>95.728239000000002</v>
      </c>
      <c r="V14" s="13">
        <f t="shared" si="6"/>
        <v>4.9890000205206277</v>
      </c>
      <c r="W14" s="9">
        <v>95.514784899999995</v>
      </c>
      <c r="X14" s="13">
        <f t="shared" si="7"/>
        <v>5.2499999911089885</v>
      </c>
    </row>
    <row r="15" spans="1:24" x14ac:dyDescent="0.25">
      <c r="A15" s="6">
        <v>44963</v>
      </c>
      <c r="B15" s="16" t="s">
        <v>87</v>
      </c>
      <c r="C15" s="11">
        <v>8000</v>
      </c>
      <c r="D15" s="7" t="s">
        <v>12</v>
      </c>
      <c r="E15" s="6">
        <v>44965</v>
      </c>
      <c r="F15" s="6">
        <f t="shared" si="0"/>
        <v>44993</v>
      </c>
      <c r="G15" s="9">
        <v>28</v>
      </c>
      <c r="H15" s="9" t="s">
        <v>14</v>
      </c>
      <c r="I15" s="9" t="s">
        <v>17</v>
      </c>
      <c r="J15" s="9" t="s">
        <v>31</v>
      </c>
      <c r="K15" s="9">
        <v>45</v>
      </c>
      <c r="L15" s="11">
        <v>8000</v>
      </c>
      <c r="M15" s="11">
        <v>11435</v>
      </c>
      <c r="N15" s="12">
        <f t="shared" si="1"/>
        <v>1.4293750000000001</v>
      </c>
      <c r="O15" s="9">
        <v>99.633459599999995</v>
      </c>
      <c r="P15" s="13">
        <f t="shared" si="2"/>
        <v>4.7299996453343605</v>
      </c>
      <c r="Q15" s="9">
        <v>99.631143399999999</v>
      </c>
      <c r="R15" s="13">
        <f t="shared" si="3"/>
        <v>4.7599995725834576</v>
      </c>
      <c r="S15" s="9">
        <v>99.639636600000003</v>
      </c>
      <c r="T15" s="13">
        <f t="shared" si="4"/>
        <v>4.6500006146004722</v>
      </c>
      <c r="U15" s="9">
        <f t="shared" si="5"/>
        <v>99.639636600000003</v>
      </c>
      <c r="V15" s="13">
        <f t="shared" si="6"/>
        <v>4.6500006146004722</v>
      </c>
      <c r="W15" s="9">
        <v>99.631143399999999</v>
      </c>
      <c r="X15" s="13">
        <f t="shared" si="7"/>
        <v>4.7599995725834576</v>
      </c>
    </row>
    <row r="16" spans="1:24" x14ac:dyDescent="0.25">
      <c r="A16" s="6">
        <v>44963</v>
      </c>
      <c r="B16" s="16" t="s">
        <v>94</v>
      </c>
      <c r="C16" s="11">
        <v>3000</v>
      </c>
      <c r="D16" s="7" t="s">
        <v>12</v>
      </c>
      <c r="E16" s="6">
        <v>44965</v>
      </c>
      <c r="F16" s="6">
        <f t="shared" si="0"/>
        <v>45021</v>
      </c>
      <c r="G16" s="9">
        <v>56</v>
      </c>
      <c r="H16" s="9" t="s">
        <v>14</v>
      </c>
      <c r="I16" s="9" t="s">
        <v>17</v>
      </c>
      <c r="J16" s="9" t="s">
        <v>31</v>
      </c>
      <c r="K16" s="9">
        <v>45</v>
      </c>
      <c r="L16" s="11">
        <v>3000</v>
      </c>
      <c r="M16" s="11">
        <v>4745</v>
      </c>
      <c r="N16" s="12">
        <f t="shared" si="1"/>
        <v>1.5816666666666668</v>
      </c>
      <c r="O16" s="9">
        <v>99.256721600000006</v>
      </c>
      <c r="P16" s="13">
        <f t="shared" si="2"/>
        <v>4.8139997057027992</v>
      </c>
      <c r="Q16" s="9">
        <v>99.248140199999995</v>
      </c>
      <c r="R16" s="13">
        <f t="shared" si="3"/>
        <v>4.8700000008377629</v>
      </c>
      <c r="S16" s="9">
        <v>99.269443100000004</v>
      </c>
      <c r="T16" s="13">
        <f t="shared" si="4"/>
        <v>4.7309998602033962</v>
      </c>
      <c r="U16" s="9">
        <f t="shared" si="5"/>
        <v>99.269443100000004</v>
      </c>
      <c r="V16" s="13">
        <f t="shared" si="6"/>
        <v>4.7309998602033962</v>
      </c>
      <c r="W16" s="9">
        <v>99.248140199999995</v>
      </c>
      <c r="X16" s="13">
        <f t="shared" si="7"/>
        <v>4.8700000008377629</v>
      </c>
    </row>
    <row r="17" spans="1:24" x14ac:dyDescent="0.25">
      <c r="A17" s="6">
        <v>44963</v>
      </c>
      <c r="B17" s="16" t="s">
        <v>95</v>
      </c>
      <c r="C17" s="11">
        <v>7000</v>
      </c>
      <c r="D17" s="7" t="s">
        <v>12</v>
      </c>
      <c r="E17" s="6">
        <v>44965</v>
      </c>
      <c r="F17" s="6">
        <f t="shared" si="0"/>
        <v>45105</v>
      </c>
      <c r="G17" s="9">
        <v>140</v>
      </c>
      <c r="H17" s="9" t="s">
        <v>14</v>
      </c>
      <c r="I17" s="9" t="s">
        <v>17</v>
      </c>
      <c r="J17" s="9" t="s">
        <v>31</v>
      </c>
      <c r="K17" s="9">
        <v>45</v>
      </c>
      <c r="L17" s="11">
        <v>7000</v>
      </c>
      <c r="M17" s="11">
        <v>11345</v>
      </c>
      <c r="N17" s="12">
        <f t="shared" si="1"/>
        <v>1.6207142857142858</v>
      </c>
      <c r="O17" s="9">
        <v>98.084785600000004</v>
      </c>
      <c r="P17" s="13">
        <f t="shared" si="2"/>
        <v>5.0209999424940577</v>
      </c>
      <c r="Q17" s="9">
        <v>98.0552378</v>
      </c>
      <c r="R17" s="13">
        <f t="shared" si="3"/>
        <v>5.0999999570795849</v>
      </c>
      <c r="S17" s="9">
        <v>98.160044499999998</v>
      </c>
      <c r="T17" s="13">
        <f t="shared" si="4"/>
        <v>4.8199999979188561</v>
      </c>
      <c r="U17" s="9">
        <f t="shared" si="5"/>
        <v>98.160044499999998</v>
      </c>
      <c r="V17" s="13">
        <f t="shared" si="6"/>
        <v>4.8199999979188561</v>
      </c>
      <c r="W17" s="9">
        <v>98.0552378</v>
      </c>
      <c r="X17" s="13">
        <f t="shared" si="7"/>
        <v>5.0999999570795849</v>
      </c>
    </row>
    <row r="18" spans="1:24" x14ac:dyDescent="0.25">
      <c r="A18" s="6">
        <v>44963</v>
      </c>
      <c r="B18" s="16" t="s">
        <v>96</v>
      </c>
      <c r="C18" s="11">
        <v>8000</v>
      </c>
      <c r="D18" s="7" t="s">
        <v>12</v>
      </c>
      <c r="E18" s="6">
        <v>44965</v>
      </c>
      <c r="F18" s="6">
        <f t="shared" si="0"/>
        <v>45273</v>
      </c>
      <c r="G18" s="9">
        <v>308</v>
      </c>
      <c r="H18" s="9" t="s">
        <v>14</v>
      </c>
      <c r="I18" s="9" t="s">
        <v>17</v>
      </c>
      <c r="J18" s="9" t="s">
        <v>31</v>
      </c>
      <c r="K18" s="9">
        <v>45</v>
      </c>
      <c r="L18" s="11">
        <v>8000</v>
      </c>
      <c r="M18" s="11">
        <v>14900</v>
      </c>
      <c r="N18" s="12">
        <f t="shared" si="1"/>
        <v>1.8625</v>
      </c>
      <c r="O18" s="9">
        <v>95.819879099999994</v>
      </c>
      <c r="P18" s="13">
        <f t="shared" si="2"/>
        <v>5.0989999604399463</v>
      </c>
      <c r="Q18" s="9">
        <v>95.756293799999995</v>
      </c>
      <c r="R18" s="13">
        <f t="shared" si="3"/>
        <v>5.180000061700472</v>
      </c>
      <c r="S18" s="9">
        <v>95.984335400000006</v>
      </c>
      <c r="T18" s="13">
        <f t="shared" si="4"/>
        <v>4.8899999447742593</v>
      </c>
      <c r="U18" s="9">
        <f t="shared" si="5"/>
        <v>95.984335400000006</v>
      </c>
      <c r="V18" s="13">
        <f t="shared" si="6"/>
        <v>4.8899999447742593</v>
      </c>
      <c r="W18" s="9">
        <v>95.756293799999995</v>
      </c>
      <c r="X18" s="13">
        <f t="shared" si="7"/>
        <v>5.180000061700472</v>
      </c>
    </row>
    <row r="19" spans="1:24" x14ac:dyDescent="0.25">
      <c r="A19" s="6">
        <v>44977</v>
      </c>
      <c r="B19" s="16" t="s">
        <v>98</v>
      </c>
      <c r="C19" s="11">
        <v>8500</v>
      </c>
      <c r="D19" s="7" t="s">
        <v>13</v>
      </c>
      <c r="E19" s="6">
        <v>44979</v>
      </c>
      <c r="F19" s="6">
        <f t="shared" si="0"/>
        <v>45007</v>
      </c>
      <c r="G19" s="9">
        <v>28</v>
      </c>
      <c r="H19" s="9" t="s">
        <v>14</v>
      </c>
      <c r="I19" s="9" t="s">
        <v>17</v>
      </c>
      <c r="J19" s="9" t="s">
        <v>31</v>
      </c>
      <c r="K19" s="9">
        <v>45</v>
      </c>
      <c r="L19" s="11">
        <v>8500</v>
      </c>
      <c r="M19" s="11">
        <v>12470</v>
      </c>
      <c r="N19" s="12">
        <f t="shared" si="1"/>
        <v>1.4670588235294117</v>
      </c>
      <c r="O19" s="9">
        <v>99.634463299999993</v>
      </c>
      <c r="P19" s="13">
        <f t="shared" si="2"/>
        <v>4.7169999373386107</v>
      </c>
      <c r="Q19" s="9">
        <v>99.631915399999997</v>
      </c>
      <c r="R19" s="13">
        <f t="shared" si="3"/>
        <v>4.7500003053382285</v>
      </c>
      <c r="S19" s="9">
        <v>99.640177199999997</v>
      </c>
      <c r="T19" s="13">
        <f t="shared" si="4"/>
        <v>4.642999714433655</v>
      </c>
      <c r="U19" s="9">
        <f t="shared" si="5"/>
        <v>99.640177199999997</v>
      </c>
      <c r="V19" s="13">
        <f t="shared" si="6"/>
        <v>4.642999714433655</v>
      </c>
      <c r="W19" s="9">
        <v>99.620335800000007</v>
      </c>
      <c r="X19" s="13">
        <f t="shared" si="7"/>
        <v>4.9000004044784324</v>
      </c>
    </row>
    <row r="20" spans="1:24" x14ac:dyDescent="0.25">
      <c r="A20" s="6">
        <v>44977</v>
      </c>
      <c r="B20" s="16" t="s">
        <v>80</v>
      </c>
      <c r="C20" s="11">
        <v>3000</v>
      </c>
      <c r="D20" s="7" t="s">
        <v>12</v>
      </c>
      <c r="E20" s="6">
        <v>44979</v>
      </c>
      <c r="F20" s="6">
        <f t="shared" si="0"/>
        <v>45049</v>
      </c>
      <c r="G20" s="9">
        <v>70</v>
      </c>
      <c r="H20" s="9" t="s">
        <v>14</v>
      </c>
      <c r="I20" s="9" t="s">
        <v>17</v>
      </c>
      <c r="J20" s="9" t="s">
        <v>31</v>
      </c>
      <c r="K20" s="9">
        <v>45</v>
      </c>
      <c r="L20" s="11">
        <v>3000</v>
      </c>
      <c r="M20" s="11">
        <v>4275</v>
      </c>
      <c r="N20" s="12">
        <f t="shared" si="1"/>
        <v>1.425</v>
      </c>
      <c r="O20" s="9">
        <v>99.051826399999996</v>
      </c>
      <c r="P20" s="13">
        <f t="shared" si="2"/>
        <v>4.9229999573522178</v>
      </c>
      <c r="Q20" s="9">
        <v>99.027603900000003</v>
      </c>
      <c r="R20" s="13">
        <f t="shared" si="3"/>
        <v>5.0500002338958101</v>
      </c>
      <c r="S20" s="9">
        <v>99.068617399999994</v>
      </c>
      <c r="T20" s="13">
        <f t="shared" si="4"/>
        <v>4.8350000059079141</v>
      </c>
      <c r="U20" s="9">
        <f t="shared" si="5"/>
        <v>99.068617399999994</v>
      </c>
      <c r="V20" s="13">
        <f t="shared" si="6"/>
        <v>4.8350000059079141</v>
      </c>
      <c r="W20" s="9">
        <v>99.006633399999998</v>
      </c>
      <c r="X20" s="13">
        <f t="shared" si="7"/>
        <v>5.160000233161874</v>
      </c>
    </row>
    <row r="21" spans="1:24" x14ac:dyDescent="0.25">
      <c r="A21" s="6">
        <v>44977</v>
      </c>
      <c r="B21" s="16" t="s">
        <v>95</v>
      </c>
      <c r="C21" s="11">
        <v>5000</v>
      </c>
      <c r="D21" s="7" t="s">
        <v>12</v>
      </c>
      <c r="E21" s="6">
        <v>44979</v>
      </c>
      <c r="F21" s="6">
        <f t="shared" si="0"/>
        <v>45105</v>
      </c>
      <c r="G21" s="9">
        <v>126</v>
      </c>
      <c r="H21" s="9" t="s">
        <v>14</v>
      </c>
      <c r="I21" s="9" t="s">
        <v>17</v>
      </c>
      <c r="J21" s="9" t="s">
        <v>31</v>
      </c>
      <c r="K21" s="9">
        <v>45</v>
      </c>
      <c r="L21" s="11">
        <v>5000</v>
      </c>
      <c r="M21" s="11">
        <v>8150</v>
      </c>
      <c r="N21" s="12">
        <f t="shared" si="1"/>
        <v>1.63</v>
      </c>
      <c r="O21" s="9">
        <v>98.243938700000001</v>
      </c>
      <c r="P21" s="13">
        <f t="shared" si="2"/>
        <v>5.1070000514952856</v>
      </c>
      <c r="Q21" s="9">
        <v>98.222998599999997</v>
      </c>
      <c r="R21" s="13">
        <f t="shared" si="3"/>
        <v>5.1690000605854713</v>
      </c>
      <c r="S21" s="9">
        <v>98.2767178</v>
      </c>
      <c r="T21" s="13">
        <f t="shared" si="4"/>
        <v>5.0099998644556161</v>
      </c>
      <c r="U21" s="9">
        <f t="shared" si="5"/>
        <v>98.2767178</v>
      </c>
      <c r="V21" s="13">
        <f t="shared" si="6"/>
        <v>5.0099998644556161</v>
      </c>
      <c r="W21" s="9">
        <v>98.178783600000003</v>
      </c>
      <c r="X21" s="13">
        <f t="shared" si="7"/>
        <v>5.2999998958750805</v>
      </c>
    </row>
    <row r="22" spans="1:24" x14ac:dyDescent="0.25">
      <c r="A22" s="6">
        <v>44977</v>
      </c>
      <c r="B22" s="16" t="s">
        <v>96</v>
      </c>
      <c r="C22" s="11">
        <v>3500</v>
      </c>
      <c r="D22" s="7" t="s">
        <v>12</v>
      </c>
      <c r="E22" s="6">
        <v>44979</v>
      </c>
      <c r="F22" s="6">
        <f t="shared" si="0"/>
        <v>45273</v>
      </c>
      <c r="G22" s="9">
        <v>294</v>
      </c>
      <c r="H22" s="9" t="s">
        <v>14</v>
      </c>
      <c r="I22" s="9" t="s">
        <v>17</v>
      </c>
      <c r="J22" s="9" t="s">
        <v>31</v>
      </c>
      <c r="K22" s="9">
        <v>45</v>
      </c>
      <c r="L22" s="11">
        <v>3500</v>
      </c>
      <c r="M22" s="11">
        <v>4775</v>
      </c>
      <c r="N22" s="12">
        <f t="shared" si="1"/>
        <v>1.3642857142857143</v>
      </c>
      <c r="O22" s="9">
        <v>95.832484800000003</v>
      </c>
      <c r="P22" s="13">
        <f t="shared" si="2"/>
        <v>5.3250000220537856</v>
      </c>
      <c r="Q22" s="9">
        <v>95.783758599999999</v>
      </c>
      <c r="R22" s="13">
        <f t="shared" si="3"/>
        <v>5.3899999821353566</v>
      </c>
      <c r="S22" s="9">
        <v>95.941360599999996</v>
      </c>
      <c r="T22" s="13">
        <f t="shared" si="4"/>
        <v>5.1800000537122353</v>
      </c>
      <c r="U22" s="9">
        <f t="shared" si="5"/>
        <v>95.941360599999996</v>
      </c>
      <c r="V22" s="13">
        <f t="shared" si="6"/>
        <v>5.1800000537122353</v>
      </c>
      <c r="W22" s="9">
        <v>95.672249800000003</v>
      </c>
      <c r="X22" s="13">
        <f t="shared" si="7"/>
        <v>5.5390000446960004</v>
      </c>
    </row>
    <row r="23" spans="1:24" x14ac:dyDescent="0.25">
      <c r="A23" s="6">
        <v>44991</v>
      </c>
      <c r="B23" s="16" t="s">
        <v>94</v>
      </c>
      <c r="C23" s="11">
        <v>12000</v>
      </c>
      <c r="D23" s="7" t="s">
        <v>12</v>
      </c>
      <c r="E23" s="6">
        <v>44993</v>
      </c>
      <c r="F23" s="6">
        <f t="shared" si="0"/>
        <v>45021</v>
      </c>
      <c r="G23" s="9">
        <v>28</v>
      </c>
      <c r="H23" s="9" t="s">
        <v>14</v>
      </c>
      <c r="I23" s="9" t="s">
        <v>17</v>
      </c>
      <c r="J23" s="9" t="s">
        <v>31</v>
      </c>
      <c r="K23" s="9">
        <v>45</v>
      </c>
      <c r="L23" s="11">
        <v>12000</v>
      </c>
      <c r="M23" s="11">
        <v>15085</v>
      </c>
      <c r="N23" s="12">
        <f t="shared" si="1"/>
        <v>1.2570833333333333</v>
      </c>
      <c r="O23" s="9">
        <v>99.623269100000002</v>
      </c>
      <c r="P23" s="13">
        <f t="shared" si="2"/>
        <v>4.8619996550584768</v>
      </c>
      <c r="Q23" s="9">
        <v>99.6188693</v>
      </c>
      <c r="R23" s="13">
        <f t="shared" si="3"/>
        <v>4.9189996750373242</v>
      </c>
      <c r="S23" s="9">
        <v>99.631915399999997</v>
      </c>
      <c r="T23" s="13">
        <f t="shared" si="4"/>
        <v>4.7500003053382285</v>
      </c>
      <c r="U23" s="9">
        <f t="shared" si="5"/>
        <v>99.631915399999997</v>
      </c>
      <c r="V23" s="13">
        <f t="shared" si="6"/>
        <v>4.7500003053382285</v>
      </c>
      <c r="W23" s="9">
        <v>99.5971847</v>
      </c>
      <c r="X23" s="13">
        <f t="shared" si="7"/>
        <v>5.200000253765066</v>
      </c>
    </row>
    <row r="24" spans="1:24" x14ac:dyDescent="0.25">
      <c r="A24" s="6">
        <v>44991</v>
      </c>
      <c r="B24" s="16" t="s">
        <v>99</v>
      </c>
      <c r="C24" s="11">
        <v>7000</v>
      </c>
      <c r="D24" s="7" t="s">
        <v>13</v>
      </c>
      <c r="E24" s="6">
        <v>44993</v>
      </c>
      <c r="F24" s="6">
        <f t="shared" si="0"/>
        <v>45077</v>
      </c>
      <c r="G24" s="9">
        <v>84</v>
      </c>
      <c r="H24" s="9" t="s">
        <v>14</v>
      </c>
      <c r="I24" s="9" t="s">
        <v>17</v>
      </c>
      <c r="J24" s="9" t="s">
        <v>31</v>
      </c>
      <c r="K24" s="9">
        <v>45</v>
      </c>
      <c r="L24" s="11">
        <v>7000</v>
      </c>
      <c r="M24" s="11">
        <v>10340</v>
      </c>
      <c r="N24" s="12">
        <f t="shared" si="1"/>
        <v>1.4771428571428571</v>
      </c>
      <c r="O24" s="9">
        <v>98.812146299999995</v>
      </c>
      <c r="P24" s="13">
        <f t="shared" si="2"/>
        <v>5.1519997915768316</v>
      </c>
      <c r="Q24" s="9">
        <v>98.7832212</v>
      </c>
      <c r="R24" s="13">
        <f t="shared" si="3"/>
        <v>5.2790000390413336</v>
      </c>
      <c r="S24" s="9">
        <v>98.835389699999993</v>
      </c>
      <c r="T24" s="13">
        <f t="shared" si="4"/>
        <v>5.0499998180307974</v>
      </c>
      <c r="U24" s="9">
        <f t="shared" si="5"/>
        <v>98.835389699999993</v>
      </c>
      <c r="V24" s="13">
        <f t="shared" si="6"/>
        <v>5.0499998180307974</v>
      </c>
      <c r="W24" s="9">
        <v>98.769561699999997</v>
      </c>
      <c r="X24" s="13">
        <f t="shared" si="7"/>
        <v>5.3390001020932072</v>
      </c>
    </row>
    <row r="25" spans="1:24" x14ac:dyDescent="0.25">
      <c r="A25" s="6">
        <v>44991</v>
      </c>
      <c r="B25" s="16" t="s">
        <v>88</v>
      </c>
      <c r="C25" s="11">
        <v>4000</v>
      </c>
      <c r="D25" s="7" t="s">
        <v>12</v>
      </c>
      <c r="E25" s="6">
        <v>44993</v>
      </c>
      <c r="F25" s="6">
        <f t="shared" si="0"/>
        <v>45161</v>
      </c>
      <c r="G25" s="9">
        <v>168</v>
      </c>
      <c r="H25" s="9" t="s">
        <v>14</v>
      </c>
      <c r="I25" s="9" t="s">
        <v>17</v>
      </c>
      <c r="J25" s="9" t="s">
        <v>31</v>
      </c>
      <c r="K25" s="9">
        <v>45</v>
      </c>
      <c r="L25" s="11">
        <v>4000</v>
      </c>
      <c r="M25" s="11">
        <v>4870</v>
      </c>
      <c r="N25" s="12">
        <f t="shared" si="1"/>
        <v>1.2175</v>
      </c>
      <c r="O25" s="9">
        <v>97.564592599999997</v>
      </c>
      <c r="P25" s="13">
        <f t="shared" si="2"/>
        <v>5.3490000867970089</v>
      </c>
      <c r="Q25" s="9">
        <v>97.524186</v>
      </c>
      <c r="R25" s="13">
        <f t="shared" si="3"/>
        <v>5.4399999957812657</v>
      </c>
      <c r="S25" s="9">
        <v>97.630825299999998</v>
      </c>
      <c r="T25" s="13">
        <f t="shared" si="4"/>
        <v>5.200000013286207</v>
      </c>
      <c r="U25" s="9">
        <f t="shared" si="5"/>
        <v>97.630825299999998</v>
      </c>
      <c r="V25" s="13">
        <f t="shared" si="6"/>
        <v>5.200000013286207</v>
      </c>
      <c r="W25" s="9">
        <v>97.506879100000006</v>
      </c>
      <c r="X25" s="13">
        <f t="shared" si="7"/>
        <v>5.4790000232623743</v>
      </c>
    </row>
    <row r="26" spans="1:24" x14ac:dyDescent="0.25">
      <c r="A26" s="6">
        <v>44991</v>
      </c>
      <c r="B26" s="16" t="s">
        <v>96</v>
      </c>
      <c r="C26" s="11">
        <v>4800</v>
      </c>
      <c r="D26" s="7" t="s">
        <v>12</v>
      </c>
      <c r="E26" s="6">
        <v>44993</v>
      </c>
      <c r="F26" s="6">
        <f t="shared" si="0"/>
        <v>45273</v>
      </c>
      <c r="G26" s="9">
        <v>280</v>
      </c>
      <c r="H26" s="9" t="s">
        <v>14</v>
      </c>
      <c r="I26" s="9" t="s">
        <v>17</v>
      </c>
      <c r="J26" s="9" t="s">
        <v>31</v>
      </c>
      <c r="K26" s="9">
        <v>45</v>
      </c>
      <c r="L26" s="11">
        <v>4800</v>
      </c>
      <c r="M26" s="11">
        <v>6400</v>
      </c>
      <c r="N26" s="12">
        <f t="shared" si="1"/>
        <v>1.3333333333333333</v>
      </c>
      <c r="O26" s="9">
        <v>95.934201900000005</v>
      </c>
      <c r="P26" s="13">
        <f t="shared" si="2"/>
        <v>5.4490000400993521</v>
      </c>
      <c r="Q26" s="9">
        <v>95.8977091</v>
      </c>
      <c r="R26" s="13">
        <f t="shared" si="3"/>
        <v>5.5000000143754368</v>
      </c>
      <c r="S26" s="9">
        <v>96.019459900000001</v>
      </c>
      <c r="T26" s="13">
        <f t="shared" si="4"/>
        <v>5.3300000611944389</v>
      </c>
      <c r="U26" s="9">
        <f t="shared" si="5"/>
        <v>96.019459900000001</v>
      </c>
      <c r="V26" s="13">
        <f t="shared" si="6"/>
        <v>5.3300000611944389</v>
      </c>
      <c r="W26" s="9">
        <v>95.826235100000005</v>
      </c>
      <c r="X26" s="13">
        <f t="shared" si="7"/>
        <v>5.5999999911744949</v>
      </c>
    </row>
    <row r="27" spans="1:24" x14ac:dyDescent="0.25">
      <c r="A27" s="6">
        <v>45005</v>
      </c>
      <c r="B27" s="16" t="s">
        <v>100</v>
      </c>
      <c r="C27" s="11">
        <v>4000</v>
      </c>
      <c r="D27" s="7" t="s">
        <v>13</v>
      </c>
      <c r="E27" s="6">
        <v>45007</v>
      </c>
      <c r="F27" s="6">
        <f t="shared" ref="F27:F34" si="8">E27+G27</f>
        <v>45035</v>
      </c>
      <c r="G27" s="9">
        <v>28</v>
      </c>
      <c r="H27" s="9" t="s">
        <v>14</v>
      </c>
      <c r="I27" s="9" t="s">
        <v>17</v>
      </c>
      <c r="J27" s="9" t="s">
        <v>31</v>
      </c>
      <c r="K27" s="9">
        <v>45</v>
      </c>
      <c r="L27" s="11">
        <v>4000</v>
      </c>
      <c r="M27" s="11">
        <v>6300</v>
      </c>
      <c r="N27" s="12">
        <f t="shared" ref="N27:N91" si="9">M27/L27</f>
        <v>1.575</v>
      </c>
      <c r="O27" s="9">
        <v>99.614855800000001</v>
      </c>
      <c r="P27" s="13">
        <f t="shared" ref="P27:P94" si="10">100*((100-O27)/O27)*360/G27</f>
        <v>4.9709995163191198</v>
      </c>
      <c r="Q27" s="9">
        <v>99.611691500000006</v>
      </c>
      <c r="R27" s="13">
        <f t="shared" ref="R27:R93" si="11">100*((100-Q27)/Q27)*360/G27</f>
        <v>5.0119998786917259</v>
      </c>
      <c r="S27" s="9">
        <v>99.620335800000007</v>
      </c>
      <c r="T27" s="13">
        <f t="shared" ref="T27:T94" si="12">100*((100-S27)/S27)*360/G27</f>
        <v>4.9000004044784324</v>
      </c>
      <c r="U27" s="9">
        <f t="shared" si="5"/>
        <v>99.620335800000007</v>
      </c>
      <c r="V27" s="13">
        <f t="shared" ref="V27:V94" si="13">T27</f>
        <v>4.9000004044784324</v>
      </c>
      <c r="W27" s="9">
        <v>99.604900599999993</v>
      </c>
      <c r="X27" s="13">
        <f t="shared" ref="X27:X90" si="14">100*((100-W27)/W27)*360/G27</f>
        <v>5.0999994959801338</v>
      </c>
    </row>
    <row r="28" spans="1:24" x14ac:dyDescent="0.25">
      <c r="A28" s="6">
        <v>45005</v>
      </c>
      <c r="B28" s="16" t="s">
        <v>99</v>
      </c>
      <c r="C28" s="11">
        <v>1000</v>
      </c>
      <c r="D28" s="7" t="s">
        <v>12</v>
      </c>
      <c r="E28" s="6">
        <v>45007</v>
      </c>
      <c r="F28" s="6">
        <f t="shared" si="8"/>
        <v>45077</v>
      </c>
      <c r="G28" s="9">
        <v>70</v>
      </c>
      <c r="H28" s="9" t="s">
        <v>14</v>
      </c>
      <c r="I28" s="9" t="s">
        <v>17</v>
      </c>
      <c r="J28" s="9" t="s">
        <v>31</v>
      </c>
      <c r="K28" s="9">
        <v>45</v>
      </c>
      <c r="L28" s="11">
        <v>1000</v>
      </c>
      <c r="M28" s="11">
        <v>1310</v>
      </c>
      <c r="N28" s="12">
        <f t="shared" si="9"/>
        <v>1.31</v>
      </c>
      <c r="O28" s="9">
        <v>99.016164399999994</v>
      </c>
      <c r="P28" s="13">
        <f t="shared" si="10"/>
        <v>5.1099999414410506</v>
      </c>
      <c r="Q28" s="9">
        <v>98.999009999999998</v>
      </c>
      <c r="R28" s="13">
        <f t="shared" si="11"/>
        <v>5.2000000519485798</v>
      </c>
      <c r="S28" s="9">
        <v>99.035231800000005</v>
      </c>
      <c r="T28" s="13">
        <f t="shared" si="12"/>
        <v>5.009999914567171</v>
      </c>
      <c r="U28" s="9">
        <f t="shared" si="5"/>
        <v>99.035231800000005</v>
      </c>
      <c r="V28" s="13">
        <f t="shared" si="13"/>
        <v>5.009999914567171</v>
      </c>
      <c r="W28" s="9">
        <v>98.980147099999996</v>
      </c>
      <c r="X28" s="13">
        <f t="shared" si="14"/>
        <v>5.2989997742977595</v>
      </c>
    </row>
    <row r="29" spans="1:24" x14ac:dyDescent="0.25">
      <c r="A29" s="6">
        <v>45005</v>
      </c>
      <c r="B29" s="16" t="s">
        <v>95</v>
      </c>
      <c r="C29" s="11">
        <v>2500</v>
      </c>
      <c r="D29" s="7" t="s">
        <v>12</v>
      </c>
      <c r="E29" s="6">
        <v>45007</v>
      </c>
      <c r="F29" s="6">
        <f t="shared" si="8"/>
        <v>45105</v>
      </c>
      <c r="G29" s="9">
        <v>98</v>
      </c>
      <c r="H29" s="9" t="s">
        <v>14</v>
      </c>
      <c r="I29" s="9" t="s">
        <v>17</v>
      </c>
      <c r="J29" s="9" t="s">
        <v>31</v>
      </c>
      <c r="K29" s="9">
        <v>45</v>
      </c>
      <c r="L29" s="11">
        <v>2500</v>
      </c>
      <c r="M29" s="11">
        <v>3700</v>
      </c>
      <c r="N29" s="12">
        <f t="shared" si="9"/>
        <v>1.48</v>
      </c>
      <c r="O29" s="9">
        <v>98.608172999999994</v>
      </c>
      <c r="P29" s="13">
        <f t="shared" si="10"/>
        <v>5.1850001090183913</v>
      </c>
      <c r="Q29" s="9">
        <v>98.585678900000005</v>
      </c>
      <c r="R29" s="13">
        <f t="shared" si="11"/>
        <v>5.2699999870935663</v>
      </c>
      <c r="S29" s="9">
        <v>98.630677399999996</v>
      </c>
      <c r="T29" s="13">
        <f t="shared" si="12"/>
        <v>5.1000001071281691</v>
      </c>
      <c r="U29" s="9">
        <f t="shared" si="5"/>
        <v>98.630677399999996</v>
      </c>
      <c r="V29" s="13">
        <f t="shared" si="13"/>
        <v>5.1000001071281691</v>
      </c>
      <c r="W29" s="9">
        <v>98.553939900000003</v>
      </c>
      <c r="X29" s="13">
        <f t="shared" si="14"/>
        <v>5.3900001517890308</v>
      </c>
    </row>
    <row r="30" spans="1:24" x14ac:dyDescent="0.25">
      <c r="A30" s="6">
        <v>45005</v>
      </c>
      <c r="B30" s="16" t="s">
        <v>96</v>
      </c>
      <c r="C30" s="11">
        <v>5500</v>
      </c>
      <c r="D30" s="7" t="s">
        <v>12</v>
      </c>
      <c r="E30" s="6">
        <v>45007</v>
      </c>
      <c r="F30" s="6">
        <f t="shared" si="8"/>
        <v>45273</v>
      </c>
      <c r="G30" s="9">
        <v>266</v>
      </c>
      <c r="H30" s="9" t="s">
        <v>14</v>
      </c>
      <c r="I30" s="9" t="s">
        <v>17</v>
      </c>
      <c r="J30" s="9" t="s">
        <v>31</v>
      </c>
      <c r="K30" s="9">
        <v>45</v>
      </c>
      <c r="L30" s="11">
        <v>5500</v>
      </c>
      <c r="M30" s="11">
        <v>10840</v>
      </c>
      <c r="N30" s="12">
        <f t="shared" si="9"/>
        <v>1.9709090909090909</v>
      </c>
      <c r="O30" s="9">
        <v>96.534859800000007</v>
      </c>
      <c r="P30" s="13">
        <f t="shared" si="10"/>
        <v>4.8579999373153067</v>
      </c>
      <c r="Q30" s="9">
        <v>96.478430099999997</v>
      </c>
      <c r="R30" s="13">
        <f t="shared" si="11"/>
        <v>4.9400000043406829</v>
      </c>
      <c r="S30" s="9">
        <v>96.574813300000002</v>
      </c>
      <c r="T30" s="13">
        <f t="shared" si="12"/>
        <v>4.7999999835944669</v>
      </c>
      <c r="U30" s="9">
        <f t="shared" si="5"/>
        <v>96.574813300000002</v>
      </c>
      <c r="V30" s="13">
        <f t="shared" si="13"/>
        <v>4.7999999835944669</v>
      </c>
      <c r="W30" s="9">
        <v>96.074348700000002</v>
      </c>
      <c r="X30" s="13">
        <f t="shared" si="14"/>
        <v>5.5300000527972193</v>
      </c>
    </row>
    <row r="31" spans="1:24" x14ac:dyDescent="0.25">
      <c r="A31" s="6">
        <v>45019</v>
      </c>
      <c r="B31" s="16" t="s">
        <v>80</v>
      </c>
      <c r="C31" s="11">
        <v>5500</v>
      </c>
      <c r="D31" s="7" t="s">
        <v>12</v>
      </c>
      <c r="E31" s="6">
        <v>45021</v>
      </c>
      <c r="F31" s="6">
        <f t="shared" si="8"/>
        <v>45049</v>
      </c>
      <c r="G31" s="9">
        <v>28</v>
      </c>
      <c r="H31" s="9" t="s">
        <v>14</v>
      </c>
      <c r="I31" s="9" t="s">
        <v>17</v>
      </c>
      <c r="J31" s="9" t="s">
        <v>31</v>
      </c>
      <c r="K31" s="9">
        <v>45</v>
      </c>
      <c r="L31" s="11">
        <v>5500</v>
      </c>
      <c r="M31" s="11">
        <v>7650</v>
      </c>
      <c r="N31" s="12">
        <f t="shared" si="9"/>
        <v>1.3909090909090909</v>
      </c>
      <c r="O31" s="9">
        <v>99.612772000000007</v>
      </c>
      <c r="P31" s="13">
        <f t="shared" si="10"/>
        <v>4.9979993672755407</v>
      </c>
      <c r="Q31" s="9">
        <v>99.609376299999994</v>
      </c>
      <c r="R31" s="13">
        <f t="shared" si="11"/>
        <v>5.0419999610877921</v>
      </c>
      <c r="S31" s="9">
        <v>99.616476599999999</v>
      </c>
      <c r="T31" s="13">
        <f t="shared" si="12"/>
        <v>4.9499995494291156</v>
      </c>
      <c r="U31" s="9">
        <f t="shared" si="5"/>
        <v>99.616476599999999</v>
      </c>
      <c r="V31" s="13">
        <f t="shared" si="13"/>
        <v>4.9499995494291156</v>
      </c>
      <c r="W31" s="9">
        <v>99.604900599999993</v>
      </c>
      <c r="X31" s="13">
        <f t="shared" si="14"/>
        <v>5.0999994959801338</v>
      </c>
    </row>
    <row r="32" spans="1:24" x14ac:dyDescent="0.25">
      <c r="A32" s="6">
        <v>45019</v>
      </c>
      <c r="B32" s="16" t="s">
        <v>95</v>
      </c>
      <c r="C32" s="11">
        <v>2500</v>
      </c>
      <c r="D32" s="7" t="s">
        <v>12</v>
      </c>
      <c r="E32" s="6">
        <v>45021</v>
      </c>
      <c r="F32" s="6">
        <f t="shared" si="8"/>
        <v>45105</v>
      </c>
      <c r="G32" s="9">
        <v>84</v>
      </c>
      <c r="H32" s="9" t="s">
        <v>14</v>
      </c>
      <c r="I32" s="9" t="s">
        <v>17</v>
      </c>
      <c r="J32" s="9" t="s">
        <v>31</v>
      </c>
      <c r="K32" s="9">
        <v>45</v>
      </c>
      <c r="L32" s="11">
        <v>2500</v>
      </c>
      <c r="M32" s="11">
        <v>4730</v>
      </c>
      <c r="N32" s="12">
        <f t="shared" si="9"/>
        <v>1.8919999999999999</v>
      </c>
      <c r="O32" s="9">
        <v>98.803262000000004</v>
      </c>
      <c r="P32" s="13">
        <f t="shared" si="10"/>
        <v>5.1909998101653025</v>
      </c>
      <c r="Q32" s="9">
        <v>98.794606999999999</v>
      </c>
      <c r="R32" s="13">
        <f t="shared" si="11"/>
        <v>5.2289999999696377</v>
      </c>
      <c r="S32" s="9">
        <v>98.826273299999997</v>
      </c>
      <c r="T32" s="13">
        <f t="shared" si="12"/>
        <v>5.0899999744443463</v>
      </c>
      <c r="U32" s="9">
        <f t="shared" si="5"/>
        <v>98.826273299999997</v>
      </c>
      <c r="V32" s="13">
        <f t="shared" si="13"/>
        <v>5.0899999744443463</v>
      </c>
      <c r="W32" s="9">
        <v>98.757954100000006</v>
      </c>
      <c r="X32" s="13">
        <f t="shared" si="14"/>
        <v>5.3900001328022951</v>
      </c>
    </row>
    <row r="33" spans="1:24" x14ac:dyDescent="0.25">
      <c r="A33" s="6">
        <v>45019</v>
      </c>
      <c r="B33" s="16" t="s">
        <v>88</v>
      </c>
      <c r="C33" s="11">
        <v>2500</v>
      </c>
      <c r="D33" s="7" t="s">
        <v>12</v>
      </c>
      <c r="E33" s="6">
        <v>45021</v>
      </c>
      <c r="F33" s="6">
        <f t="shared" si="8"/>
        <v>45161</v>
      </c>
      <c r="G33" s="9">
        <v>140</v>
      </c>
      <c r="H33" s="9" t="s">
        <v>14</v>
      </c>
      <c r="I33" s="9" t="s">
        <v>17</v>
      </c>
      <c r="J33" s="9" t="s">
        <v>31</v>
      </c>
      <c r="K33" s="9">
        <v>45</v>
      </c>
      <c r="L33" s="11">
        <v>2500</v>
      </c>
      <c r="M33" s="11">
        <v>4365</v>
      </c>
      <c r="N33" s="12">
        <f t="shared" si="9"/>
        <v>1.746</v>
      </c>
      <c r="O33" s="9">
        <v>98.006653600000007</v>
      </c>
      <c r="P33" s="13">
        <f t="shared" si="10"/>
        <v>5.2299999004498883</v>
      </c>
      <c r="Q33" s="9">
        <v>97.984619699999996</v>
      </c>
      <c r="R33" s="13">
        <f t="shared" si="11"/>
        <v>5.2889999487483816</v>
      </c>
      <c r="S33" s="9">
        <v>98.058976999999999</v>
      </c>
      <c r="T33" s="13">
        <f t="shared" si="12"/>
        <v>5.0900000720994711</v>
      </c>
      <c r="U33" s="9">
        <f t="shared" si="5"/>
        <v>98.058976999999999</v>
      </c>
      <c r="V33" s="13">
        <f t="shared" si="13"/>
        <v>5.0900000720994711</v>
      </c>
      <c r="W33" s="9">
        <v>97.928273000000004</v>
      </c>
      <c r="X33" s="13">
        <f t="shared" si="14"/>
        <v>5.4399999477168244</v>
      </c>
    </row>
    <row r="34" spans="1:24" x14ac:dyDescent="0.25">
      <c r="A34" s="6">
        <v>45019</v>
      </c>
      <c r="B34" s="16" t="s">
        <v>96</v>
      </c>
      <c r="C34" s="11">
        <v>4500</v>
      </c>
      <c r="D34" s="7" t="s">
        <v>12</v>
      </c>
      <c r="E34" s="6">
        <v>45021</v>
      </c>
      <c r="F34" s="6">
        <f t="shared" si="8"/>
        <v>45273</v>
      </c>
      <c r="G34" s="9">
        <v>252</v>
      </c>
      <c r="H34" s="9" t="s">
        <v>14</v>
      </c>
      <c r="I34" s="9" t="s">
        <v>17</v>
      </c>
      <c r="J34" s="9" t="s">
        <v>31</v>
      </c>
      <c r="K34" s="9">
        <v>45</v>
      </c>
      <c r="L34" s="11">
        <v>4500</v>
      </c>
      <c r="M34" s="11">
        <v>6593</v>
      </c>
      <c r="N34" s="12">
        <f t="shared" si="9"/>
        <v>1.465111111111111</v>
      </c>
      <c r="O34" s="9">
        <v>96.506745300000006</v>
      </c>
      <c r="P34" s="13">
        <f t="shared" si="10"/>
        <v>5.1710000597676853</v>
      </c>
      <c r="Q34" s="9">
        <v>96.455268899999993</v>
      </c>
      <c r="R34" s="13">
        <f t="shared" si="11"/>
        <v>5.2499999524946448</v>
      </c>
      <c r="S34" s="9">
        <v>96.592226299999993</v>
      </c>
      <c r="T34" s="13">
        <f t="shared" si="12"/>
        <v>5.0399999351264082</v>
      </c>
      <c r="U34" s="9">
        <f t="shared" si="5"/>
        <v>96.592226299999993</v>
      </c>
      <c r="V34" s="13">
        <f t="shared" si="13"/>
        <v>5.0399999351264082</v>
      </c>
      <c r="W34" s="9">
        <v>96.292729899999998</v>
      </c>
      <c r="X34" s="13">
        <f t="shared" si="14"/>
        <v>5.4999999982938963</v>
      </c>
    </row>
    <row r="35" spans="1:24" x14ac:dyDescent="0.25">
      <c r="A35" s="6">
        <v>45033</v>
      </c>
      <c r="B35" s="16" t="s">
        <v>101</v>
      </c>
      <c r="C35" s="11">
        <v>6500</v>
      </c>
      <c r="D35" s="7" t="s">
        <v>13</v>
      </c>
      <c r="E35" s="6">
        <v>45035</v>
      </c>
      <c r="F35" s="6">
        <f t="shared" ref="F35:F98" si="15">E35+G35</f>
        <v>45063</v>
      </c>
      <c r="G35" s="9">
        <v>28</v>
      </c>
      <c r="H35" s="9" t="s">
        <v>14</v>
      </c>
      <c r="I35" s="9" t="s">
        <v>17</v>
      </c>
      <c r="J35" s="9" t="s">
        <v>31</v>
      </c>
      <c r="K35" s="9">
        <v>45</v>
      </c>
      <c r="L35" s="11">
        <v>5150</v>
      </c>
      <c r="M35" s="11">
        <v>5460</v>
      </c>
      <c r="N35" s="12">
        <f t="shared" si="9"/>
        <v>1.0601941747572816</v>
      </c>
      <c r="O35" s="9">
        <v>99.601119600000004</v>
      </c>
      <c r="P35" s="13">
        <f t="shared" si="10"/>
        <v>5.1490006400633197</v>
      </c>
      <c r="Q35" s="9">
        <v>99.5971847</v>
      </c>
      <c r="R35" s="13">
        <f t="shared" si="11"/>
        <v>5.200000253765066</v>
      </c>
      <c r="S35" s="9">
        <v>99.609530599999999</v>
      </c>
      <c r="T35" s="13">
        <f t="shared" si="12"/>
        <v>5.0400005169212845</v>
      </c>
      <c r="U35" s="9">
        <f t="shared" si="5"/>
        <v>99.609530599999999</v>
      </c>
      <c r="V35" s="13">
        <f t="shared" si="13"/>
        <v>5.0400005169212845</v>
      </c>
      <c r="W35" s="9">
        <v>99.5971847</v>
      </c>
      <c r="X35" s="13">
        <f t="shared" si="14"/>
        <v>5.200000253765066</v>
      </c>
    </row>
    <row r="36" spans="1:24" x14ac:dyDescent="0.25">
      <c r="A36" s="6">
        <v>45033</v>
      </c>
      <c r="B36" s="16" t="s">
        <v>95</v>
      </c>
      <c r="C36" s="11">
        <v>2600</v>
      </c>
      <c r="D36" s="7" t="s">
        <v>12</v>
      </c>
      <c r="E36" s="6">
        <v>45035</v>
      </c>
      <c r="F36" s="6">
        <f t="shared" si="15"/>
        <v>45105</v>
      </c>
      <c r="G36" s="9">
        <v>70</v>
      </c>
      <c r="H36" s="9" t="s">
        <v>14</v>
      </c>
      <c r="I36" s="9" t="s">
        <v>17</v>
      </c>
      <c r="J36" s="9" t="s">
        <v>31</v>
      </c>
      <c r="K36" s="9">
        <v>45</v>
      </c>
      <c r="L36" s="11">
        <v>2600</v>
      </c>
      <c r="M36" s="11">
        <v>3660</v>
      </c>
      <c r="N36" s="12">
        <f t="shared" si="9"/>
        <v>1.4076923076923078</v>
      </c>
      <c r="O36" s="9">
        <v>98.991959399999999</v>
      </c>
      <c r="P36" s="13">
        <f t="shared" si="10"/>
        <v>5.2369998850633985</v>
      </c>
      <c r="Q36" s="9">
        <v>98.979956599999994</v>
      </c>
      <c r="R36" s="13">
        <f t="shared" si="11"/>
        <v>5.2999997837080448</v>
      </c>
      <c r="S36" s="9">
        <v>99.010445599999997</v>
      </c>
      <c r="T36" s="13">
        <f t="shared" si="12"/>
        <v>5.1400000105501293</v>
      </c>
      <c r="U36" s="9">
        <f t="shared" si="5"/>
        <v>99.010445599999997</v>
      </c>
      <c r="V36" s="13">
        <f t="shared" si="13"/>
        <v>5.1400000105501293</v>
      </c>
      <c r="W36" s="9">
        <v>98.972337199999998</v>
      </c>
      <c r="X36" s="13">
        <f t="shared" si="14"/>
        <v>5.3400001666612962</v>
      </c>
    </row>
    <row r="37" spans="1:24" x14ac:dyDescent="0.25">
      <c r="A37" s="6">
        <v>45033</v>
      </c>
      <c r="B37" s="16" t="s">
        <v>88</v>
      </c>
      <c r="C37" s="11">
        <v>3600</v>
      </c>
      <c r="D37" s="7" t="s">
        <v>12</v>
      </c>
      <c r="E37" s="6">
        <v>45035</v>
      </c>
      <c r="F37" s="6">
        <f t="shared" si="15"/>
        <v>45161</v>
      </c>
      <c r="G37" s="9">
        <v>126</v>
      </c>
      <c r="H37" s="9" t="s">
        <v>14</v>
      </c>
      <c r="I37" s="9" t="s">
        <v>17</v>
      </c>
      <c r="J37" s="9" t="s">
        <v>31</v>
      </c>
      <c r="K37" s="9">
        <v>45</v>
      </c>
      <c r="L37" s="11">
        <v>3600</v>
      </c>
      <c r="M37" s="11">
        <v>4862</v>
      </c>
      <c r="N37" s="12">
        <f t="shared" si="9"/>
        <v>1.3505555555555555</v>
      </c>
      <c r="O37" s="9">
        <v>98.177771500000006</v>
      </c>
      <c r="P37" s="13">
        <f t="shared" si="10"/>
        <v>5.3029999187312242</v>
      </c>
      <c r="Q37" s="9">
        <v>98.151801599999999</v>
      </c>
      <c r="R37" s="13">
        <f t="shared" si="11"/>
        <v>5.3799999297647751</v>
      </c>
      <c r="S37" s="9">
        <v>98.215907999999999</v>
      </c>
      <c r="T37" s="13">
        <f t="shared" si="12"/>
        <v>5.1900000907039594</v>
      </c>
      <c r="U37" s="9">
        <f t="shared" si="5"/>
        <v>98.215907999999999</v>
      </c>
      <c r="V37" s="13">
        <f t="shared" si="13"/>
        <v>5.1900000907039594</v>
      </c>
      <c r="W37" s="9">
        <v>98.134945400000007</v>
      </c>
      <c r="X37" s="13">
        <f t="shared" si="14"/>
        <v>5.4299998913245524</v>
      </c>
    </row>
    <row r="38" spans="1:24" x14ac:dyDescent="0.25">
      <c r="A38" s="6">
        <v>45033</v>
      </c>
      <c r="B38" s="16" t="s">
        <v>96</v>
      </c>
      <c r="C38" s="11">
        <v>2000</v>
      </c>
      <c r="D38" s="7" t="s">
        <v>12</v>
      </c>
      <c r="E38" s="6">
        <v>45035</v>
      </c>
      <c r="F38" s="6">
        <f t="shared" si="15"/>
        <v>45273</v>
      </c>
      <c r="G38" s="9">
        <v>238</v>
      </c>
      <c r="H38" s="9" t="s">
        <v>14</v>
      </c>
      <c r="I38" s="9" t="s">
        <v>17</v>
      </c>
      <c r="J38" s="9" t="s">
        <v>31</v>
      </c>
      <c r="K38" s="9">
        <v>45</v>
      </c>
      <c r="L38" s="11">
        <v>2000</v>
      </c>
      <c r="M38" s="11">
        <v>4010</v>
      </c>
      <c r="N38" s="12">
        <f t="shared" si="9"/>
        <v>2.0049999999999999</v>
      </c>
      <c r="O38" s="9">
        <v>96.653620799999999</v>
      </c>
      <c r="P38" s="13">
        <f t="shared" si="10"/>
        <v>5.2369999266702791</v>
      </c>
      <c r="Q38" s="9">
        <v>96.639417899999998</v>
      </c>
      <c r="R38" s="13">
        <f t="shared" si="11"/>
        <v>5.2600000486669245</v>
      </c>
      <c r="S38" s="9">
        <v>96.738306800000004</v>
      </c>
      <c r="T38" s="13">
        <f t="shared" si="12"/>
        <v>5.0999999307739872</v>
      </c>
      <c r="U38" s="9">
        <f t="shared" si="5"/>
        <v>96.738306800000004</v>
      </c>
      <c r="V38" s="13">
        <f t="shared" si="13"/>
        <v>5.0999999307739872</v>
      </c>
      <c r="W38" s="9">
        <v>96.509932699999993</v>
      </c>
      <c r="X38" s="13">
        <f t="shared" si="14"/>
        <v>5.4700000790260574</v>
      </c>
    </row>
    <row r="39" spans="1:24" s="27" customFormat="1" x14ac:dyDescent="0.25">
      <c r="A39" s="6">
        <v>45047</v>
      </c>
      <c r="B39" s="16" t="s">
        <v>99</v>
      </c>
      <c r="C39" s="11">
        <v>6500</v>
      </c>
      <c r="D39" s="7" t="s">
        <v>12</v>
      </c>
      <c r="E39" s="6">
        <v>45049</v>
      </c>
      <c r="F39" s="6">
        <f>E39+G39</f>
        <v>45077</v>
      </c>
      <c r="G39" s="9">
        <v>28</v>
      </c>
      <c r="H39" s="9" t="s">
        <v>14</v>
      </c>
      <c r="I39" s="9" t="s">
        <v>17</v>
      </c>
      <c r="J39" s="9" t="s">
        <v>31</v>
      </c>
      <c r="K39" s="9">
        <v>45</v>
      </c>
      <c r="L39" s="11">
        <v>6500</v>
      </c>
      <c r="M39" s="11">
        <v>7125</v>
      </c>
      <c r="N39" s="12">
        <f t="shared" si="9"/>
        <v>1.0961538461538463</v>
      </c>
      <c r="O39" s="9">
        <v>99.593481499999996</v>
      </c>
      <c r="P39" s="13">
        <f t="shared" si="10"/>
        <v>5.2480005215717691</v>
      </c>
      <c r="Q39" s="9">
        <v>99.5894701</v>
      </c>
      <c r="R39" s="13">
        <f t="shared" si="11"/>
        <v>5.2999996547110602</v>
      </c>
      <c r="S39" s="9">
        <v>99.601042500000005</v>
      </c>
      <c r="T39" s="13">
        <f t="shared" si="12"/>
        <v>5.1499998822085624</v>
      </c>
      <c r="U39" s="9">
        <f t="shared" si="5"/>
        <v>99.601042500000005</v>
      </c>
      <c r="V39" s="13">
        <f t="shared" si="13"/>
        <v>5.1499998822085624</v>
      </c>
      <c r="W39" s="9">
        <v>99.585613199999997</v>
      </c>
      <c r="X39" s="13">
        <f t="shared" si="14"/>
        <v>5.3499999794290769</v>
      </c>
    </row>
    <row r="40" spans="1:24" s="27" customFormat="1" x14ac:dyDescent="0.25">
      <c r="A40" s="6">
        <v>45047</v>
      </c>
      <c r="B40" s="16" t="s">
        <v>102</v>
      </c>
      <c r="C40" s="11">
        <v>3000</v>
      </c>
      <c r="D40" s="7" t="s">
        <v>13</v>
      </c>
      <c r="E40" s="6">
        <v>45049</v>
      </c>
      <c r="F40" s="6">
        <f t="shared" si="15"/>
        <v>45133</v>
      </c>
      <c r="G40" s="9">
        <v>84</v>
      </c>
      <c r="H40" s="9" t="s">
        <v>14</v>
      </c>
      <c r="I40" s="9" t="s">
        <v>17</v>
      </c>
      <c r="J40" s="9" t="s">
        <v>31</v>
      </c>
      <c r="K40" s="9">
        <v>45</v>
      </c>
      <c r="L40" s="11">
        <v>3000</v>
      </c>
      <c r="M40" s="11">
        <v>3450</v>
      </c>
      <c r="N40" s="12">
        <f t="shared" si="9"/>
        <v>1.1499999999999999</v>
      </c>
      <c r="O40" s="9">
        <v>98.771838000000002</v>
      </c>
      <c r="P40" s="13">
        <f t="shared" si="10"/>
        <v>5.3290001838088887</v>
      </c>
      <c r="Q40" s="9">
        <v>98.755678500000002</v>
      </c>
      <c r="R40" s="13">
        <f t="shared" si="11"/>
        <v>5.39999978692002</v>
      </c>
      <c r="S40" s="9">
        <v>98.812601900000004</v>
      </c>
      <c r="T40" s="13">
        <f t="shared" si="12"/>
        <v>5.1500000021758172</v>
      </c>
      <c r="U40" s="9">
        <f t="shared" si="5"/>
        <v>98.812601900000004</v>
      </c>
      <c r="V40" s="13">
        <f t="shared" si="13"/>
        <v>5.1500000021758172</v>
      </c>
      <c r="W40" s="9">
        <v>98.732927399999994</v>
      </c>
      <c r="X40" s="13">
        <f t="shared" si="14"/>
        <v>5.5000001376006686</v>
      </c>
    </row>
    <row r="41" spans="1:24" s="27" customFormat="1" x14ac:dyDescent="0.25">
      <c r="A41" s="6">
        <v>45047</v>
      </c>
      <c r="B41" s="16" t="s">
        <v>103</v>
      </c>
      <c r="C41" s="11">
        <v>3000</v>
      </c>
      <c r="D41" s="7" t="s">
        <v>13</v>
      </c>
      <c r="E41" s="6">
        <v>45049</v>
      </c>
      <c r="F41" s="6">
        <f t="shared" si="15"/>
        <v>45217</v>
      </c>
      <c r="G41" s="9">
        <v>168</v>
      </c>
      <c r="H41" s="9" t="s">
        <v>14</v>
      </c>
      <c r="I41" s="9" t="s">
        <v>17</v>
      </c>
      <c r="J41" s="9" t="s">
        <v>31</v>
      </c>
      <c r="K41" s="9">
        <v>45</v>
      </c>
      <c r="L41" s="11">
        <v>3000</v>
      </c>
      <c r="M41" s="11">
        <v>4480</v>
      </c>
      <c r="N41" s="12">
        <f t="shared" si="9"/>
        <v>1.4933333333333334</v>
      </c>
      <c r="O41" s="9">
        <v>97.5717006</v>
      </c>
      <c r="P41" s="13">
        <f t="shared" si="10"/>
        <v>5.3329999193287758</v>
      </c>
      <c r="Q41" s="9">
        <v>97.541943000000003</v>
      </c>
      <c r="R41" s="13">
        <f t="shared" si="11"/>
        <v>5.4000000799655918</v>
      </c>
      <c r="S41" s="9">
        <v>97.630825299999998</v>
      </c>
      <c r="T41" s="13">
        <f t="shared" si="12"/>
        <v>5.200000013286207</v>
      </c>
      <c r="U41" s="9">
        <f t="shared" si="5"/>
        <v>97.630825299999998</v>
      </c>
      <c r="V41" s="13">
        <f t="shared" si="13"/>
        <v>5.200000013286207</v>
      </c>
      <c r="W41" s="9">
        <v>97.453222499999995</v>
      </c>
      <c r="X41" s="13">
        <f t="shared" si="14"/>
        <v>5.599999894454867</v>
      </c>
    </row>
    <row r="42" spans="1:24" s="27" customFormat="1" x14ac:dyDescent="0.25">
      <c r="A42" s="6">
        <v>45047</v>
      </c>
      <c r="B42" s="16" t="s">
        <v>104</v>
      </c>
      <c r="C42" s="11">
        <v>8000</v>
      </c>
      <c r="D42" s="7" t="s">
        <v>13</v>
      </c>
      <c r="E42" s="6">
        <v>45049</v>
      </c>
      <c r="F42" s="6">
        <f t="shared" si="15"/>
        <v>45385</v>
      </c>
      <c r="G42" s="9">
        <v>336</v>
      </c>
      <c r="H42" s="9" t="s">
        <v>14</v>
      </c>
      <c r="I42" s="9" t="s">
        <v>17</v>
      </c>
      <c r="J42" s="9" t="s">
        <v>31</v>
      </c>
      <c r="K42" s="9">
        <v>45</v>
      </c>
      <c r="L42" s="11">
        <v>8000</v>
      </c>
      <c r="M42" s="11">
        <v>14275</v>
      </c>
      <c r="N42" s="12">
        <f t="shared" si="9"/>
        <v>1.784375</v>
      </c>
      <c r="O42" s="9">
        <v>95.387444700000003</v>
      </c>
      <c r="P42" s="13">
        <f t="shared" si="10"/>
        <v>5.1810000270552194</v>
      </c>
      <c r="Q42" s="9">
        <v>95.311924200000007</v>
      </c>
      <c r="R42" s="13">
        <f t="shared" si="11"/>
        <v>5.2699999494321919</v>
      </c>
      <c r="S42" s="9">
        <v>95.712097999999997</v>
      </c>
      <c r="T42" s="13">
        <f t="shared" si="12"/>
        <v>4.8000000107465173</v>
      </c>
      <c r="U42" s="9">
        <f t="shared" si="5"/>
        <v>95.712097999999997</v>
      </c>
      <c r="V42" s="13">
        <f t="shared" si="13"/>
        <v>4.8000000107465173</v>
      </c>
      <c r="W42" s="9">
        <v>95.117311400000006</v>
      </c>
      <c r="X42" s="13">
        <f t="shared" si="14"/>
        <v>5.4999999415758989</v>
      </c>
    </row>
    <row r="43" spans="1:24" x14ac:dyDescent="0.25">
      <c r="A43" s="6">
        <v>45061</v>
      </c>
      <c r="B43" s="16" t="s">
        <v>105</v>
      </c>
      <c r="C43" s="11">
        <v>10000</v>
      </c>
      <c r="D43" s="7" t="s">
        <v>13</v>
      </c>
      <c r="E43" s="6">
        <v>45063</v>
      </c>
      <c r="F43" s="6">
        <f t="shared" si="15"/>
        <v>45091</v>
      </c>
      <c r="G43" s="9">
        <v>28</v>
      </c>
      <c r="H43" s="9" t="s">
        <v>14</v>
      </c>
      <c r="I43" s="9" t="s">
        <v>17</v>
      </c>
      <c r="J43" s="9" t="s">
        <v>31</v>
      </c>
      <c r="K43" s="9">
        <v>45</v>
      </c>
      <c r="L43" s="11">
        <v>8670</v>
      </c>
      <c r="M43" s="11">
        <v>8670</v>
      </c>
      <c r="N43" s="12">
        <f t="shared" si="9"/>
        <v>1</v>
      </c>
      <c r="O43" s="9">
        <v>99.590010100000001</v>
      </c>
      <c r="P43" s="13">
        <f t="shared" si="10"/>
        <v>5.2929994775507172</v>
      </c>
      <c r="Q43" s="9">
        <v>99.581756600000006</v>
      </c>
      <c r="R43" s="13">
        <f t="shared" si="11"/>
        <v>5.4000002876601902</v>
      </c>
      <c r="S43" s="9">
        <v>99.595796000000007</v>
      </c>
      <c r="T43" s="13">
        <f t="shared" si="12"/>
        <v>5.2179999358893427</v>
      </c>
      <c r="U43" s="9">
        <f t="shared" si="5"/>
        <v>99.595796000000007</v>
      </c>
      <c r="V43" s="13">
        <f t="shared" si="13"/>
        <v>5.2179999358893427</v>
      </c>
      <c r="W43" s="9">
        <v>99.581756600000006</v>
      </c>
      <c r="X43" s="13">
        <f t="shared" si="14"/>
        <v>5.4000002876601902</v>
      </c>
    </row>
    <row r="44" spans="1:24" x14ac:dyDescent="0.25">
      <c r="A44" s="6">
        <v>45061</v>
      </c>
      <c r="B44" s="16" t="s">
        <v>102</v>
      </c>
      <c r="C44" s="11">
        <v>2000</v>
      </c>
      <c r="D44" s="7" t="s">
        <v>12</v>
      </c>
      <c r="E44" s="6">
        <v>45063</v>
      </c>
      <c r="F44" s="6">
        <f t="shared" si="15"/>
        <v>45133</v>
      </c>
      <c r="G44" s="9">
        <v>70</v>
      </c>
      <c r="H44" s="9" t="s">
        <v>14</v>
      </c>
      <c r="I44" s="9" t="s">
        <v>17</v>
      </c>
      <c r="J44" s="9" t="s">
        <v>31</v>
      </c>
      <c r="K44" s="9">
        <v>45</v>
      </c>
      <c r="L44" s="11">
        <v>2000</v>
      </c>
      <c r="M44" s="11">
        <v>4045</v>
      </c>
      <c r="N44" s="12">
        <f t="shared" si="9"/>
        <v>2.0225</v>
      </c>
      <c r="O44" s="9">
        <v>98.972337199999998</v>
      </c>
      <c r="P44" s="13">
        <f t="shared" si="10"/>
        <v>5.3400001666612962</v>
      </c>
      <c r="Q44" s="9">
        <v>98.960910400000003</v>
      </c>
      <c r="R44" s="13">
        <f t="shared" si="11"/>
        <v>5.4000002120317561</v>
      </c>
      <c r="S44" s="9">
        <v>98.999009999999998</v>
      </c>
      <c r="T44" s="13">
        <f t="shared" si="12"/>
        <v>5.2000000519485798</v>
      </c>
      <c r="U44" s="9">
        <f t="shared" si="5"/>
        <v>98.999009999999998</v>
      </c>
      <c r="V44" s="13">
        <f t="shared" si="13"/>
        <v>5.2000000519485798</v>
      </c>
      <c r="W44" s="9">
        <v>98.9571021</v>
      </c>
      <c r="X44" s="13">
        <f t="shared" si="14"/>
        <v>5.4199999802598429</v>
      </c>
    </row>
    <row r="45" spans="1:24" x14ac:dyDescent="0.25">
      <c r="A45" s="6">
        <v>45061</v>
      </c>
      <c r="B45" s="16" t="s">
        <v>103</v>
      </c>
      <c r="C45" s="11">
        <v>4000</v>
      </c>
      <c r="D45" s="7" t="s">
        <v>12</v>
      </c>
      <c r="E45" s="6">
        <v>45063</v>
      </c>
      <c r="F45" s="6">
        <f t="shared" si="15"/>
        <v>45217</v>
      </c>
      <c r="G45" s="9">
        <v>154</v>
      </c>
      <c r="H45" s="9" t="s">
        <v>14</v>
      </c>
      <c r="I45" s="9" t="s">
        <v>17</v>
      </c>
      <c r="J45" s="9" t="s">
        <v>31</v>
      </c>
      <c r="K45" s="9">
        <v>45</v>
      </c>
      <c r="L45" s="11">
        <v>4000</v>
      </c>
      <c r="M45" s="11">
        <v>5420</v>
      </c>
      <c r="N45" s="12">
        <f t="shared" si="9"/>
        <v>1.355</v>
      </c>
      <c r="O45" s="9">
        <v>97.759323699999996</v>
      </c>
      <c r="P45" s="13">
        <f t="shared" si="10"/>
        <v>5.3580000343257357</v>
      </c>
      <c r="Q45" s="9">
        <v>97.742156199999997</v>
      </c>
      <c r="R45" s="13">
        <f t="shared" si="11"/>
        <v>5.3999999803405432</v>
      </c>
      <c r="S45" s="9">
        <v>97.789995000000005</v>
      </c>
      <c r="T45" s="13">
        <f t="shared" si="12"/>
        <v>5.2830000191179503</v>
      </c>
      <c r="U45" s="9">
        <f t="shared" si="5"/>
        <v>97.789995000000005</v>
      </c>
      <c r="V45" s="13">
        <f t="shared" si="13"/>
        <v>5.2830000191179503</v>
      </c>
      <c r="W45" s="9">
        <v>97.721726500000003</v>
      </c>
      <c r="X45" s="13">
        <f t="shared" si="14"/>
        <v>5.4500000630301493</v>
      </c>
    </row>
    <row r="46" spans="1:24" x14ac:dyDescent="0.25">
      <c r="A46" s="6">
        <v>45061</v>
      </c>
      <c r="B46" s="16" t="s">
        <v>104</v>
      </c>
      <c r="C46" s="11">
        <v>10000</v>
      </c>
      <c r="D46" s="7" t="s">
        <v>12</v>
      </c>
      <c r="E46" s="6">
        <v>45063</v>
      </c>
      <c r="F46" s="6">
        <f t="shared" si="15"/>
        <v>45385</v>
      </c>
      <c r="G46" s="9">
        <v>322</v>
      </c>
      <c r="H46" s="9" t="s">
        <v>14</v>
      </c>
      <c r="I46" s="9" t="s">
        <v>17</v>
      </c>
      <c r="J46" s="9" t="s">
        <v>31</v>
      </c>
      <c r="K46" s="9">
        <v>45</v>
      </c>
      <c r="L46" s="11">
        <v>10000</v>
      </c>
      <c r="M46" s="11">
        <v>14885</v>
      </c>
      <c r="N46" s="12">
        <f t="shared" si="9"/>
        <v>1.4884999999999999</v>
      </c>
      <c r="O46" s="9">
        <v>95.598090299999996</v>
      </c>
      <c r="P46" s="13">
        <f t="shared" si="10"/>
        <v>5.148000039816778</v>
      </c>
      <c r="Q46" s="9">
        <v>95.522945699999994</v>
      </c>
      <c r="R46" s="13">
        <f t="shared" si="11"/>
        <v>5.2399999668156942</v>
      </c>
      <c r="S46" s="9">
        <v>95.699559500000007</v>
      </c>
      <c r="T46" s="13">
        <f t="shared" si="12"/>
        <v>5.0240000327494823</v>
      </c>
      <c r="U46" s="9">
        <f t="shared" si="5"/>
        <v>95.699559500000007</v>
      </c>
      <c r="V46" s="13">
        <f t="shared" si="13"/>
        <v>5.0240000327494823</v>
      </c>
      <c r="W46" s="9">
        <v>95.433253699999995</v>
      </c>
      <c r="X46" s="13">
        <f t="shared" si="14"/>
        <v>5.3500000211851813</v>
      </c>
    </row>
    <row r="47" spans="1:24" x14ac:dyDescent="0.25">
      <c r="A47" s="6">
        <v>45075</v>
      </c>
      <c r="B47" s="16" t="s">
        <v>95</v>
      </c>
      <c r="C47" s="11">
        <v>3500</v>
      </c>
      <c r="D47" s="7" t="s">
        <v>13</v>
      </c>
      <c r="E47" s="6">
        <v>45077</v>
      </c>
      <c r="F47" s="6">
        <f t="shared" si="15"/>
        <v>45105</v>
      </c>
      <c r="G47" s="9">
        <v>28</v>
      </c>
      <c r="H47" s="9" t="s">
        <v>14</v>
      </c>
      <c r="I47" s="9" t="s">
        <v>17</v>
      </c>
      <c r="J47" s="9" t="s">
        <v>31</v>
      </c>
      <c r="K47" s="9">
        <v>45</v>
      </c>
      <c r="L47" s="11">
        <v>3504</v>
      </c>
      <c r="M47" s="11">
        <v>7015</v>
      </c>
      <c r="N47" s="12">
        <f t="shared" si="9"/>
        <v>2.001997716894977</v>
      </c>
      <c r="O47" s="9">
        <v>99.586153100000004</v>
      </c>
      <c r="P47" s="13">
        <f t="shared" si="10"/>
        <v>5.3430005564555341</v>
      </c>
      <c r="Q47" s="9">
        <v>99.580214100000006</v>
      </c>
      <c r="R47" s="13">
        <f t="shared" si="11"/>
        <v>5.419999680151526</v>
      </c>
      <c r="S47" s="9">
        <v>99.593327200000004</v>
      </c>
      <c r="T47" s="13">
        <f t="shared" si="12"/>
        <v>5.2500006101957277</v>
      </c>
      <c r="U47" s="9">
        <f t="shared" si="5"/>
        <v>99.593327200000004</v>
      </c>
      <c r="V47" s="13">
        <f t="shared" si="13"/>
        <v>5.2500006101957277</v>
      </c>
      <c r="W47" s="9">
        <v>99.574044400000005</v>
      </c>
      <c r="X47" s="13">
        <f t="shared" si="14"/>
        <v>5.4999995561091524</v>
      </c>
    </row>
    <row r="48" spans="1:24" x14ac:dyDescent="0.25">
      <c r="A48" s="6">
        <v>45075</v>
      </c>
      <c r="B48" s="16" t="s">
        <v>102</v>
      </c>
      <c r="C48" s="11">
        <v>3000</v>
      </c>
      <c r="D48" s="7" t="s">
        <v>12</v>
      </c>
      <c r="E48" s="6">
        <v>45077</v>
      </c>
      <c r="F48" s="6">
        <f t="shared" si="15"/>
        <v>45133</v>
      </c>
      <c r="G48" s="9">
        <v>56</v>
      </c>
      <c r="H48" s="9" t="s">
        <v>14</v>
      </c>
      <c r="I48" s="9" t="s">
        <v>17</v>
      </c>
      <c r="J48" s="9" t="s">
        <v>31</v>
      </c>
      <c r="K48" s="9">
        <v>45</v>
      </c>
      <c r="L48" s="11">
        <v>3000</v>
      </c>
      <c r="M48" s="11">
        <v>3010</v>
      </c>
      <c r="N48" s="12">
        <f t="shared" si="9"/>
        <v>1.0033333333333334</v>
      </c>
      <c r="O48" s="9">
        <v>99.156901899999994</v>
      </c>
      <c r="P48" s="13">
        <f t="shared" si="10"/>
        <v>5.4660001001331162</v>
      </c>
      <c r="Q48" s="9">
        <v>99.142527299999998</v>
      </c>
      <c r="R48" s="13">
        <f t="shared" si="11"/>
        <v>5.5599999819653743</v>
      </c>
      <c r="S48" s="9">
        <v>99.174646600000003</v>
      </c>
      <c r="T48" s="13">
        <f t="shared" si="12"/>
        <v>5.3499996900561362</v>
      </c>
      <c r="U48" s="9">
        <f t="shared" si="5"/>
        <v>99.174646600000003</v>
      </c>
      <c r="V48" s="13">
        <f t="shared" si="13"/>
        <v>5.3499996900561362</v>
      </c>
      <c r="W48" s="9">
        <v>99.142527299999998</v>
      </c>
      <c r="X48" s="13">
        <f t="shared" si="14"/>
        <v>5.5599999819653743</v>
      </c>
    </row>
    <row r="49" spans="1:24" x14ac:dyDescent="0.25">
      <c r="A49" s="6">
        <v>45075</v>
      </c>
      <c r="B49" s="16" t="s">
        <v>103</v>
      </c>
      <c r="C49" s="11">
        <v>3000</v>
      </c>
      <c r="D49" s="7" t="s">
        <v>12</v>
      </c>
      <c r="E49" s="6">
        <v>45077</v>
      </c>
      <c r="F49" s="6">
        <f t="shared" si="15"/>
        <v>45217</v>
      </c>
      <c r="G49" s="9">
        <v>140</v>
      </c>
      <c r="H49" s="9" t="s">
        <v>14</v>
      </c>
      <c r="I49" s="9" t="s">
        <v>17</v>
      </c>
      <c r="J49" s="9" t="s">
        <v>31</v>
      </c>
      <c r="K49" s="9">
        <v>45</v>
      </c>
      <c r="L49" s="11">
        <v>2878</v>
      </c>
      <c r="M49" s="11">
        <v>2878</v>
      </c>
      <c r="N49" s="12">
        <f t="shared" si="9"/>
        <v>1</v>
      </c>
      <c r="O49" s="9">
        <v>97.874971200000005</v>
      </c>
      <c r="P49" s="13">
        <f t="shared" si="10"/>
        <v>5.5830001321405849</v>
      </c>
      <c r="Q49" s="9">
        <v>97.838848499999997</v>
      </c>
      <c r="R49" s="13">
        <f t="shared" si="11"/>
        <v>5.6800001221250271</v>
      </c>
      <c r="S49" s="9">
        <v>97.946923699999999</v>
      </c>
      <c r="T49" s="13">
        <f t="shared" si="12"/>
        <v>5.3899998669818956</v>
      </c>
      <c r="U49" s="9">
        <f t="shared" si="5"/>
        <v>97.946923699999999</v>
      </c>
      <c r="V49" s="13">
        <f t="shared" si="13"/>
        <v>5.3899998669818956</v>
      </c>
      <c r="W49" s="9">
        <v>97.838848499999997</v>
      </c>
      <c r="X49" s="13">
        <f t="shared" si="14"/>
        <v>5.6800001221250271</v>
      </c>
    </row>
    <row r="50" spans="1:24" x14ac:dyDescent="0.25">
      <c r="A50" s="6">
        <v>45075</v>
      </c>
      <c r="B50" s="16" t="s">
        <v>104</v>
      </c>
      <c r="C50" s="11">
        <v>6000</v>
      </c>
      <c r="D50" s="7" t="s">
        <v>12</v>
      </c>
      <c r="E50" s="6">
        <v>45077</v>
      </c>
      <c r="F50" s="6">
        <f t="shared" si="15"/>
        <v>45385</v>
      </c>
      <c r="G50" s="9">
        <v>308</v>
      </c>
      <c r="H50" s="9" t="s">
        <v>14</v>
      </c>
      <c r="I50" s="9" t="s">
        <v>17</v>
      </c>
      <c r="J50" s="9" t="s">
        <v>31</v>
      </c>
      <c r="K50" s="9">
        <v>45</v>
      </c>
      <c r="L50" s="11">
        <v>6000</v>
      </c>
      <c r="M50" s="11">
        <v>6125</v>
      </c>
      <c r="N50" s="12">
        <f t="shared" si="9"/>
        <v>1.0208333333333333</v>
      </c>
      <c r="O50" s="9">
        <v>95.458336299999999</v>
      </c>
      <c r="P50" s="13">
        <f t="shared" si="10"/>
        <v>5.5610000097069481</v>
      </c>
      <c r="Q50" s="9">
        <v>95.350093799999996</v>
      </c>
      <c r="R50" s="13">
        <f t="shared" si="11"/>
        <v>5.6999999497654432</v>
      </c>
      <c r="S50" s="9">
        <v>95.740606799999995</v>
      </c>
      <c r="T50" s="13">
        <f t="shared" si="12"/>
        <v>5.1999999779273791</v>
      </c>
      <c r="U50" s="9">
        <f t="shared" si="5"/>
        <v>95.740606799999995</v>
      </c>
      <c r="V50" s="13">
        <f t="shared" si="13"/>
        <v>5.1999999779273791</v>
      </c>
      <c r="W50" s="9">
        <v>95.350093799999996</v>
      </c>
      <c r="X50" s="13">
        <f t="shared" si="14"/>
        <v>5.6999999497654432</v>
      </c>
    </row>
    <row r="51" spans="1:24" x14ac:dyDescent="0.25">
      <c r="A51" s="6">
        <v>45089</v>
      </c>
      <c r="B51" s="16" t="s">
        <v>106</v>
      </c>
      <c r="C51" s="11">
        <v>6000</v>
      </c>
      <c r="D51" s="7" t="s">
        <v>13</v>
      </c>
      <c r="E51" s="6">
        <v>45091</v>
      </c>
      <c r="F51" s="6">
        <f t="shared" si="15"/>
        <v>45119</v>
      </c>
      <c r="G51" s="9">
        <v>28</v>
      </c>
      <c r="H51" s="9" t="s">
        <v>14</v>
      </c>
      <c r="I51" s="9" t="s">
        <v>17</v>
      </c>
      <c r="J51" s="9" t="s">
        <v>31</v>
      </c>
      <c r="K51" s="9">
        <v>60</v>
      </c>
      <c r="L51" s="11">
        <v>6000</v>
      </c>
      <c r="M51" s="11">
        <v>6320</v>
      </c>
      <c r="N51" s="12">
        <f t="shared" si="9"/>
        <v>1.0533333333333332</v>
      </c>
      <c r="O51" s="9">
        <v>99.583530600000003</v>
      </c>
      <c r="P51" s="13">
        <f t="shared" si="10"/>
        <v>5.3770001316146656</v>
      </c>
      <c r="Q51" s="9">
        <v>99.576357900000005</v>
      </c>
      <c r="R51" s="13">
        <f t="shared" si="11"/>
        <v>5.4700002238181238</v>
      </c>
      <c r="S51" s="9">
        <v>99.590241500000005</v>
      </c>
      <c r="T51" s="13">
        <f t="shared" si="12"/>
        <v>5.2899997952394866</v>
      </c>
      <c r="U51" s="9">
        <f t="shared" si="5"/>
        <v>99.590241500000005</v>
      </c>
      <c r="V51" s="13">
        <f t="shared" si="13"/>
        <v>5.2899997952394866</v>
      </c>
      <c r="W51" s="9">
        <v>99.570188700000003</v>
      </c>
      <c r="X51" s="13">
        <f t="shared" si="14"/>
        <v>5.5499998120564475</v>
      </c>
    </row>
    <row r="52" spans="1:24" x14ac:dyDescent="0.25">
      <c r="A52" s="6">
        <v>45089</v>
      </c>
      <c r="B52" s="16" t="s">
        <v>102</v>
      </c>
      <c r="C52" s="11">
        <v>1750</v>
      </c>
      <c r="D52" s="7" t="s">
        <v>12</v>
      </c>
      <c r="E52" s="6">
        <v>45091</v>
      </c>
      <c r="F52" s="6">
        <f t="shared" si="15"/>
        <v>45133</v>
      </c>
      <c r="G52" s="9">
        <v>42</v>
      </c>
      <c r="H52" s="9" t="s">
        <v>14</v>
      </c>
      <c r="I52" s="9" t="s">
        <v>17</v>
      </c>
      <c r="J52" s="9" t="s">
        <v>31</v>
      </c>
      <c r="K52" s="9">
        <v>60</v>
      </c>
      <c r="L52" s="11">
        <v>1750</v>
      </c>
      <c r="M52" s="11">
        <v>2170</v>
      </c>
      <c r="N52" s="12">
        <f t="shared" si="9"/>
        <v>1.24</v>
      </c>
      <c r="O52" s="9">
        <v>99.365534499999995</v>
      </c>
      <c r="P52" s="13">
        <f t="shared" si="10"/>
        <v>5.4730000111716333</v>
      </c>
      <c r="Q52" s="9">
        <v>99.355513900000005</v>
      </c>
      <c r="R52" s="13">
        <f t="shared" si="11"/>
        <v>5.5599999985793698</v>
      </c>
      <c r="S52" s="9">
        <v>99.379705000000001</v>
      </c>
      <c r="T52" s="13">
        <f t="shared" si="12"/>
        <v>5.3500000686400462</v>
      </c>
      <c r="U52" s="9">
        <f t="shared" si="5"/>
        <v>99.379705000000001</v>
      </c>
      <c r="V52" s="13">
        <f t="shared" si="13"/>
        <v>5.3500000686400462</v>
      </c>
      <c r="W52" s="9">
        <v>99.345149899999996</v>
      </c>
      <c r="X52" s="13">
        <f t="shared" si="14"/>
        <v>5.6499998870532631</v>
      </c>
    </row>
    <row r="53" spans="1:24" x14ac:dyDescent="0.25">
      <c r="A53" s="6">
        <v>45089</v>
      </c>
      <c r="B53" s="16" t="s">
        <v>103</v>
      </c>
      <c r="C53" s="11">
        <v>3000</v>
      </c>
      <c r="D53" s="7" t="s">
        <v>12</v>
      </c>
      <c r="E53" s="6">
        <v>45091</v>
      </c>
      <c r="F53" s="6">
        <f t="shared" si="15"/>
        <v>45217</v>
      </c>
      <c r="G53" s="9">
        <v>126</v>
      </c>
      <c r="H53" s="9" t="s">
        <v>14</v>
      </c>
      <c r="I53" s="9" t="s">
        <v>17</v>
      </c>
      <c r="J53" s="9" t="s">
        <v>31</v>
      </c>
      <c r="K53" s="9">
        <v>60</v>
      </c>
      <c r="L53" s="11">
        <v>2870</v>
      </c>
      <c r="M53" s="11">
        <v>2870</v>
      </c>
      <c r="N53" s="12">
        <f t="shared" si="9"/>
        <v>1</v>
      </c>
      <c r="O53" s="9">
        <v>98.076667499999999</v>
      </c>
      <c r="P53" s="13">
        <f t="shared" si="10"/>
        <v>5.6030000349325855</v>
      </c>
      <c r="Q53" s="9">
        <v>97.959983300000005</v>
      </c>
      <c r="R53" s="13">
        <f t="shared" si="11"/>
        <v>5.95000013934989</v>
      </c>
      <c r="S53" s="9">
        <v>98.111356400000005</v>
      </c>
      <c r="T53" s="13">
        <f t="shared" si="12"/>
        <v>5.4999999688400543</v>
      </c>
      <c r="U53" s="9">
        <f t="shared" si="5"/>
        <v>98.111356400000005</v>
      </c>
      <c r="V53" s="13">
        <f t="shared" si="13"/>
        <v>5.4999999688400543</v>
      </c>
      <c r="W53" s="9">
        <v>97.959983300000005</v>
      </c>
      <c r="X53" s="13">
        <f t="shared" si="14"/>
        <v>5.95000013934989</v>
      </c>
    </row>
    <row r="54" spans="1:24" x14ac:dyDescent="0.25">
      <c r="A54" s="6">
        <v>45089</v>
      </c>
      <c r="B54" s="16" t="s">
        <v>104</v>
      </c>
      <c r="C54" s="11">
        <v>5000</v>
      </c>
      <c r="D54" s="7" t="s">
        <v>12</v>
      </c>
      <c r="E54" s="6">
        <v>45091</v>
      </c>
      <c r="F54" s="6">
        <f t="shared" si="15"/>
        <v>45385</v>
      </c>
      <c r="G54" s="9">
        <v>294</v>
      </c>
      <c r="H54" s="9" t="s">
        <v>14</v>
      </c>
      <c r="I54" s="9" t="s">
        <v>17</v>
      </c>
      <c r="J54" s="9" t="s">
        <v>31</v>
      </c>
      <c r="K54" s="9">
        <v>60</v>
      </c>
      <c r="L54" s="11">
        <v>5000</v>
      </c>
      <c r="M54" s="11">
        <v>5660</v>
      </c>
      <c r="N54" s="12">
        <f t="shared" si="9"/>
        <v>1.1319999999999999</v>
      </c>
      <c r="O54" s="9">
        <v>95.629660799999996</v>
      </c>
      <c r="P54" s="13">
        <f t="shared" si="10"/>
        <v>5.5959999338427497</v>
      </c>
      <c r="Q54" s="9">
        <v>95.552052000000003</v>
      </c>
      <c r="R54" s="13">
        <f t="shared" si="11"/>
        <v>5.6999999736013054</v>
      </c>
      <c r="S54" s="9">
        <v>95.7014116</v>
      </c>
      <c r="T54" s="13">
        <f t="shared" si="12"/>
        <v>5.4999999944128941</v>
      </c>
      <c r="U54" s="9">
        <f t="shared" si="5"/>
        <v>95.7014116</v>
      </c>
      <c r="V54" s="13">
        <f t="shared" si="13"/>
        <v>5.4999999944128941</v>
      </c>
      <c r="W54" s="9">
        <v>95.477546899999993</v>
      </c>
      <c r="X54" s="13">
        <f t="shared" si="14"/>
        <v>5.7999999510559235</v>
      </c>
    </row>
    <row r="55" spans="1:24" x14ac:dyDescent="0.25">
      <c r="A55" s="6">
        <v>45117</v>
      </c>
      <c r="B55" s="16" t="s">
        <v>107</v>
      </c>
      <c r="C55" s="11">
        <v>6000</v>
      </c>
      <c r="D55" s="7" t="s">
        <v>13</v>
      </c>
      <c r="E55" s="6">
        <v>45119</v>
      </c>
      <c r="F55" s="6">
        <f t="shared" si="15"/>
        <v>45147</v>
      </c>
      <c r="G55" s="9">
        <v>28</v>
      </c>
      <c r="H55" s="9" t="s">
        <v>14</v>
      </c>
      <c r="I55" s="9" t="s">
        <v>17</v>
      </c>
      <c r="J55" s="9" t="s">
        <v>31</v>
      </c>
      <c r="K55" s="9">
        <v>60</v>
      </c>
      <c r="L55" s="11">
        <v>6000</v>
      </c>
      <c r="M55" s="11">
        <v>11690</v>
      </c>
      <c r="N55" s="12">
        <f t="shared" si="9"/>
        <v>1.9483333333333333</v>
      </c>
      <c r="O55" s="9">
        <v>99.583145000000002</v>
      </c>
      <c r="P55" s="13">
        <f t="shared" si="10"/>
        <v>5.3819994193939777</v>
      </c>
      <c r="Q55" s="9">
        <v>99.578671600000007</v>
      </c>
      <c r="R55" s="13">
        <f t="shared" si="11"/>
        <v>5.4399996922346361</v>
      </c>
      <c r="S55" s="9">
        <v>99.587927300000004</v>
      </c>
      <c r="T55" s="13">
        <f t="shared" si="12"/>
        <v>5.3199998384026213</v>
      </c>
      <c r="U55" s="9">
        <f t="shared" si="5"/>
        <v>99.587927300000004</v>
      </c>
      <c r="V55" s="13">
        <f t="shared" si="13"/>
        <v>5.3199998384026213</v>
      </c>
      <c r="W55" s="9">
        <v>99.566333299999997</v>
      </c>
      <c r="X55" s="13">
        <f t="shared" si="14"/>
        <v>5.6000000497012961</v>
      </c>
    </row>
    <row r="56" spans="1:24" x14ac:dyDescent="0.25">
      <c r="A56" s="6">
        <v>45117</v>
      </c>
      <c r="B56" s="16" t="s">
        <v>108</v>
      </c>
      <c r="C56" s="11">
        <v>1500</v>
      </c>
      <c r="D56" s="7" t="s">
        <v>13</v>
      </c>
      <c r="E56" s="6">
        <v>45119</v>
      </c>
      <c r="F56" s="6">
        <f t="shared" si="15"/>
        <v>45189</v>
      </c>
      <c r="G56" s="9">
        <v>70</v>
      </c>
      <c r="H56" s="9" t="s">
        <v>14</v>
      </c>
      <c r="I56" s="9" t="s">
        <v>17</v>
      </c>
      <c r="J56" s="9" t="s">
        <v>31</v>
      </c>
      <c r="K56" s="9">
        <v>60</v>
      </c>
      <c r="L56" s="11">
        <v>1500</v>
      </c>
      <c r="M56" s="11">
        <v>3930</v>
      </c>
      <c r="N56" s="12">
        <f t="shared" si="9"/>
        <v>2.62</v>
      </c>
      <c r="O56" s="9">
        <v>98.944917399999994</v>
      </c>
      <c r="P56" s="13">
        <f t="shared" si="10"/>
        <v>5.4839998135309127</v>
      </c>
      <c r="Q56" s="9">
        <v>98.934258200000002</v>
      </c>
      <c r="R56" s="13">
        <f t="shared" si="11"/>
        <v>5.5399999234758681</v>
      </c>
      <c r="S56" s="9">
        <v>98.955388400000004</v>
      </c>
      <c r="T56" s="13">
        <f t="shared" si="12"/>
        <v>5.4290001943657753</v>
      </c>
      <c r="U56" s="9">
        <f t="shared" si="5"/>
        <v>98.955388400000004</v>
      </c>
      <c r="V56" s="13">
        <f t="shared" si="13"/>
        <v>5.4290001943657753</v>
      </c>
      <c r="W56" s="9">
        <v>98.896208400000006</v>
      </c>
      <c r="X56" s="13">
        <f t="shared" si="14"/>
        <v>5.7400001538235736</v>
      </c>
    </row>
    <row r="57" spans="1:24" x14ac:dyDescent="0.25">
      <c r="A57" s="6">
        <v>45117</v>
      </c>
      <c r="B57" s="16" t="s">
        <v>96</v>
      </c>
      <c r="C57" s="11">
        <v>2500</v>
      </c>
      <c r="D57" s="7" t="s">
        <v>12</v>
      </c>
      <c r="E57" s="6">
        <v>45119</v>
      </c>
      <c r="F57" s="6">
        <f t="shared" si="15"/>
        <v>45273</v>
      </c>
      <c r="G57" s="9">
        <v>154</v>
      </c>
      <c r="H57" s="9" t="s">
        <v>14</v>
      </c>
      <c r="I57" s="9" t="s">
        <v>17</v>
      </c>
      <c r="J57" s="9" t="s">
        <v>31</v>
      </c>
      <c r="K57" s="9">
        <v>60</v>
      </c>
      <c r="L57" s="11">
        <v>2500</v>
      </c>
      <c r="M57" s="11">
        <v>4225</v>
      </c>
      <c r="N57" s="12">
        <f t="shared" si="9"/>
        <v>1.69</v>
      </c>
      <c r="O57" s="9">
        <v>97.648250399999995</v>
      </c>
      <c r="P57" s="13">
        <f t="shared" si="10"/>
        <v>5.6299999692902629</v>
      </c>
      <c r="Q57" s="9">
        <v>97.599327599999995</v>
      </c>
      <c r="R57" s="13">
        <f t="shared" si="11"/>
        <v>5.7500001204367575</v>
      </c>
      <c r="S57" s="9">
        <v>97.680892799999995</v>
      </c>
      <c r="T57" s="13">
        <f t="shared" si="12"/>
        <v>5.550000008232491</v>
      </c>
      <c r="U57" s="9">
        <f t="shared" si="5"/>
        <v>97.680892799999995</v>
      </c>
      <c r="V57" s="13">
        <f t="shared" si="13"/>
        <v>5.550000008232491</v>
      </c>
      <c r="W57" s="9">
        <v>97.404125899999997</v>
      </c>
      <c r="X57" s="13">
        <f t="shared" si="14"/>
        <v>6.2300000752669602</v>
      </c>
    </row>
    <row r="58" spans="1:24" x14ac:dyDescent="0.25">
      <c r="A58" s="6">
        <v>45117</v>
      </c>
      <c r="B58" s="16" t="s">
        <v>104</v>
      </c>
      <c r="C58" s="11">
        <v>5000</v>
      </c>
      <c r="D58" s="7" t="s">
        <v>12</v>
      </c>
      <c r="E58" s="6">
        <v>45119</v>
      </c>
      <c r="F58" s="6">
        <f t="shared" si="15"/>
        <v>45385</v>
      </c>
      <c r="G58" s="9">
        <v>266</v>
      </c>
      <c r="H58" s="9" t="s">
        <v>14</v>
      </c>
      <c r="I58" s="9" t="s">
        <v>17</v>
      </c>
      <c r="J58" s="9" t="s">
        <v>31</v>
      </c>
      <c r="K58" s="9">
        <v>60</v>
      </c>
      <c r="L58" s="11">
        <v>5000</v>
      </c>
      <c r="M58" s="11">
        <v>6930</v>
      </c>
      <c r="N58" s="12">
        <f t="shared" si="9"/>
        <v>1.3859999999999999</v>
      </c>
      <c r="O58" s="9">
        <v>95.947661199999999</v>
      </c>
      <c r="P58" s="13">
        <f t="shared" si="10"/>
        <v>5.715999985992239</v>
      </c>
      <c r="Q58" s="9">
        <v>95.856598500000004</v>
      </c>
      <c r="R58" s="13">
        <f t="shared" si="11"/>
        <v>5.8500000421270668</v>
      </c>
      <c r="S58" s="9">
        <v>96.026631399999999</v>
      </c>
      <c r="T58" s="13">
        <f t="shared" si="12"/>
        <v>5.5999999791160704</v>
      </c>
      <c r="U58" s="9">
        <f t="shared" si="5"/>
        <v>96.026631399999999</v>
      </c>
      <c r="V58" s="13">
        <f t="shared" si="13"/>
        <v>5.5999999791160704</v>
      </c>
      <c r="W58" s="9">
        <v>95.633075000000005</v>
      </c>
      <c r="X58" s="13">
        <f t="shared" si="14"/>
        <v>6.180000026298818</v>
      </c>
    </row>
    <row r="59" spans="1:24" x14ac:dyDescent="0.25">
      <c r="A59" s="6">
        <v>45131</v>
      </c>
      <c r="B59" s="16" t="s">
        <v>88</v>
      </c>
      <c r="C59" s="11">
        <v>7000</v>
      </c>
      <c r="D59" s="7" t="s">
        <v>12</v>
      </c>
      <c r="E59" s="6">
        <v>45133</v>
      </c>
      <c r="F59" s="6">
        <f t="shared" si="15"/>
        <v>45161</v>
      </c>
      <c r="G59" s="9">
        <v>28</v>
      </c>
      <c r="H59" s="9" t="s">
        <v>14</v>
      </c>
      <c r="I59" s="9" t="s">
        <v>17</v>
      </c>
      <c r="J59" s="9" t="s">
        <v>31</v>
      </c>
      <c r="K59" s="9">
        <v>60</v>
      </c>
      <c r="L59" s="11">
        <v>7000</v>
      </c>
      <c r="M59" s="11">
        <v>7450</v>
      </c>
      <c r="N59" s="12">
        <f t="shared" si="9"/>
        <v>1.0642857142857143</v>
      </c>
      <c r="O59" s="9">
        <v>96.123622699999999</v>
      </c>
      <c r="P59" s="13">
        <v>5.7610000000000001</v>
      </c>
      <c r="Q59" s="9">
        <v>99.564791200000002</v>
      </c>
      <c r="R59" s="13">
        <f t="shared" si="11"/>
        <v>5.6200004508076438</v>
      </c>
      <c r="S59" s="9">
        <v>99.582527900000002</v>
      </c>
      <c r="T59" s="13">
        <f t="shared" si="12"/>
        <v>5.3900001754940376</v>
      </c>
      <c r="U59" s="9">
        <f t="shared" si="5"/>
        <v>99.582527900000002</v>
      </c>
      <c r="V59" s="13">
        <f t="shared" si="13"/>
        <v>5.3900001754940376</v>
      </c>
      <c r="W59" s="9">
        <v>99.558623400000002</v>
      </c>
      <c r="X59" s="13">
        <f t="shared" si="14"/>
        <v>5.7000004682667953</v>
      </c>
    </row>
    <row r="60" spans="1:24" x14ac:dyDescent="0.25">
      <c r="A60" s="6">
        <v>45131</v>
      </c>
      <c r="B60" s="16" t="s">
        <v>108</v>
      </c>
      <c r="C60" s="11">
        <v>3000</v>
      </c>
      <c r="D60" s="7" t="s">
        <v>12</v>
      </c>
      <c r="E60" s="6">
        <v>45133</v>
      </c>
      <c r="F60" s="6">
        <f t="shared" si="15"/>
        <v>45189</v>
      </c>
      <c r="G60" s="9">
        <v>56</v>
      </c>
      <c r="H60" s="9" t="s">
        <v>14</v>
      </c>
      <c r="I60" s="9" t="s">
        <v>17</v>
      </c>
      <c r="J60" s="9" t="s">
        <v>31</v>
      </c>
      <c r="K60" s="9">
        <v>60</v>
      </c>
      <c r="L60" s="11">
        <v>3000</v>
      </c>
      <c r="M60" s="11">
        <v>5365</v>
      </c>
      <c r="N60" s="12">
        <f t="shared" si="9"/>
        <v>1.7883333333333333</v>
      </c>
      <c r="O60" s="9">
        <v>99.145738300000005</v>
      </c>
      <c r="P60" s="13">
        <f t="shared" si="10"/>
        <v>5.5389999119536792</v>
      </c>
      <c r="Q60" s="9">
        <v>99.136411699999996</v>
      </c>
      <c r="R60" s="13">
        <f t="shared" si="11"/>
        <v>5.6000000163699628</v>
      </c>
      <c r="S60" s="9">
        <v>99.1593491</v>
      </c>
      <c r="T60" s="13">
        <f t="shared" si="12"/>
        <v>5.4499998297617465</v>
      </c>
      <c r="U60" s="9">
        <f t="shared" si="5"/>
        <v>99.1593491</v>
      </c>
      <c r="V60" s="13">
        <f t="shared" si="13"/>
        <v>5.4499998297617465</v>
      </c>
      <c r="W60" s="9">
        <v>99.102789400000006</v>
      </c>
      <c r="X60" s="13">
        <f t="shared" si="14"/>
        <v>5.8200000862653711</v>
      </c>
    </row>
    <row r="61" spans="1:24" x14ac:dyDescent="0.25">
      <c r="A61" s="6">
        <v>45131</v>
      </c>
      <c r="B61" s="16" t="s">
        <v>103</v>
      </c>
      <c r="C61" s="11">
        <v>3500</v>
      </c>
      <c r="D61" s="7" t="s">
        <v>12</v>
      </c>
      <c r="E61" s="6">
        <v>45133</v>
      </c>
      <c r="F61" s="6">
        <f t="shared" si="15"/>
        <v>45217</v>
      </c>
      <c r="G61" s="9">
        <v>84</v>
      </c>
      <c r="H61" s="9" t="s">
        <v>14</v>
      </c>
      <c r="I61" s="9" t="s">
        <v>17</v>
      </c>
      <c r="J61" s="9" t="s">
        <v>31</v>
      </c>
      <c r="K61" s="9">
        <v>60</v>
      </c>
      <c r="L61" s="11">
        <v>3501</v>
      </c>
      <c r="M61" s="11">
        <v>4817</v>
      </c>
      <c r="N61" s="12">
        <f t="shared" si="9"/>
        <v>1.3758926021136817</v>
      </c>
      <c r="O61" s="9">
        <v>98.711323699999994</v>
      </c>
      <c r="P61" s="13">
        <f t="shared" si="10"/>
        <v>5.5949998658274032</v>
      </c>
      <c r="Q61" s="9">
        <v>98.687456800000007</v>
      </c>
      <c r="R61" s="13">
        <f t="shared" si="11"/>
        <v>5.7000001066570336</v>
      </c>
      <c r="S61" s="9">
        <v>98.734064700000005</v>
      </c>
      <c r="T61" s="13">
        <f t="shared" si="12"/>
        <v>5.4950001465907237</v>
      </c>
      <c r="U61" s="9">
        <f t="shared" si="5"/>
        <v>98.734064700000005</v>
      </c>
      <c r="V61" s="13">
        <f t="shared" si="13"/>
        <v>5.4950001465907237</v>
      </c>
      <c r="W61" s="9">
        <v>98.637487500000006</v>
      </c>
      <c r="X61" s="13">
        <f t="shared" si="14"/>
        <v>5.9200000260694585</v>
      </c>
    </row>
    <row r="62" spans="1:24" x14ac:dyDescent="0.25">
      <c r="A62" s="6">
        <v>45131</v>
      </c>
      <c r="B62" s="16" t="s">
        <v>104</v>
      </c>
      <c r="C62" s="11">
        <v>5700</v>
      </c>
      <c r="D62" s="7" t="s">
        <v>12</v>
      </c>
      <c r="E62" s="6">
        <v>45133</v>
      </c>
      <c r="F62" s="6">
        <f t="shared" si="15"/>
        <v>45385</v>
      </c>
      <c r="G62" s="9">
        <v>252</v>
      </c>
      <c r="H62" s="9" t="s">
        <v>14</v>
      </c>
      <c r="I62" s="9" t="s">
        <v>17</v>
      </c>
      <c r="J62" s="9" t="s">
        <v>31</v>
      </c>
      <c r="K62" s="9">
        <v>60</v>
      </c>
      <c r="L62" s="11">
        <v>5700</v>
      </c>
      <c r="M62" s="11">
        <v>7695</v>
      </c>
      <c r="N62" s="12">
        <f t="shared" si="9"/>
        <v>1.35</v>
      </c>
      <c r="O62" s="9">
        <v>96.123622699999999</v>
      </c>
      <c r="P62" s="13">
        <f t="shared" si="10"/>
        <v>5.7609999515164541</v>
      </c>
      <c r="Q62" s="9">
        <v>96.066093499999994</v>
      </c>
      <c r="R62" s="13">
        <f t="shared" si="11"/>
        <v>5.849999957135176</v>
      </c>
      <c r="S62" s="9">
        <v>96.201947099999998</v>
      </c>
      <c r="T62" s="13">
        <f t="shared" si="12"/>
        <v>5.6400000423098078</v>
      </c>
      <c r="U62" s="9">
        <f t="shared" si="5"/>
        <v>96.201947099999998</v>
      </c>
      <c r="V62" s="13">
        <f t="shared" si="13"/>
        <v>5.6400000423098078</v>
      </c>
      <c r="W62" s="9">
        <v>96.001536000000002</v>
      </c>
      <c r="X62" s="13">
        <f t="shared" si="14"/>
        <v>5.9500000380946272</v>
      </c>
    </row>
    <row r="63" spans="1:24" x14ac:dyDescent="0.25">
      <c r="A63" s="6">
        <v>45145</v>
      </c>
      <c r="B63" s="16" t="s">
        <v>109</v>
      </c>
      <c r="C63" s="11">
        <v>8000</v>
      </c>
      <c r="D63" s="7" t="s">
        <v>13</v>
      </c>
      <c r="E63" s="6">
        <v>45147</v>
      </c>
      <c r="F63" s="6">
        <f t="shared" si="15"/>
        <v>45175</v>
      </c>
      <c r="G63" s="9">
        <v>28</v>
      </c>
      <c r="H63" s="9" t="s">
        <v>14</v>
      </c>
      <c r="I63" s="9" t="s">
        <v>17</v>
      </c>
      <c r="J63" s="9" t="s">
        <v>31</v>
      </c>
      <c r="K63" s="9">
        <v>60</v>
      </c>
      <c r="L63" s="11">
        <v>8000</v>
      </c>
      <c r="M63" s="11">
        <v>14060</v>
      </c>
      <c r="N63" s="12">
        <f t="shared" si="9"/>
        <v>1.7575000000000001</v>
      </c>
      <c r="O63" s="9">
        <v>99.573658800000004</v>
      </c>
      <c r="P63" s="13">
        <f t="shared" si="10"/>
        <v>5.5049997964779633</v>
      </c>
      <c r="Q63" s="9">
        <v>99.570188700000003</v>
      </c>
      <c r="R63" s="13">
        <f t="shared" si="11"/>
        <v>5.5499998120564475</v>
      </c>
      <c r="S63" s="9">
        <v>99.580214100000006</v>
      </c>
      <c r="T63" s="13">
        <f t="shared" si="12"/>
        <v>5.419999680151526</v>
      </c>
      <c r="U63" s="9">
        <f t="shared" si="5"/>
        <v>99.580214100000006</v>
      </c>
      <c r="V63" s="13">
        <f t="shared" si="13"/>
        <v>5.419999680151526</v>
      </c>
      <c r="W63" s="9">
        <v>99.558623400000002</v>
      </c>
      <c r="X63" s="13">
        <f t="shared" si="14"/>
        <v>5.7000004682667953</v>
      </c>
    </row>
    <row r="64" spans="1:24" x14ac:dyDescent="0.25">
      <c r="A64" s="6">
        <v>45145</v>
      </c>
      <c r="B64" s="16" t="s">
        <v>108</v>
      </c>
      <c r="C64" s="11">
        <v>2500</v>
      </c>
      <c r="D64" s="7" t="s">
        <v>12</v>
      </c>
      <c r="E64" s="6">
        <v>45147</v>
      </c>
      <c r="F64" s="6">
        <f t="shared" si="15"/>
        <v>45189</v>
      </c>
      <c r="G64" s="9">
        <v>42</v>
      </c>
      <c r="H64" s="9" t="s">
        <v>14</v>
      </c>
      <c r="I64" s="9" t="s">
        <v>17</v>
      </c>
      <c r="J64" s="9" t="s">
        <v>31</v>
      </c>
      <c r="K64" s="9">
        <v>60</v>
      </c>
      <c r="L64" s="11">
        <v>2500</v>
      </c>
      <c r="M64" s="11">
        <v>3555</v>
      </c>
      <c r="N64" s="12">
        <f t="shared" si="9"/>
        <v>1.4219999999999999</v>
      </c>
      <c r="O64" s="9">
        <v>99.354938099999998</v>
      </c>
      <c r="P64" s="13">
        <f t="shared" si="10"/>
        <v>5.5649996927530827</v>
      </c>
      <c r="Q64" s="9">
        <v>99.350907399999997</v>
      </c>
      <c r="R64" s="13">
        <f t="shared" si="11"/>
        <v>5.6000000430221366</v>
      </c>
      <c r="S64" s="9">
        <v>99.363691500000002</v>
      </c>
      <c r="T64" s="13">
        <f t="shared" si="12"/>
        <v>5.488999829623725</v>
      </c>
      <c r="U64" s="9">
        <f t="shared" si="5"/>
        <v>99.363691500000002</v>
      </c>
      <c r="V64" s="13">
        <f t="shared" si="13"/>
        <v>5.488999829623725</v>
      </c>
      <c r="W64" s="9">
        <v>99.317523100000003</v>
      </c>
      <c r="X64" s="13">
        <f t="shared" si="14"/>
        <v>5.8899998886500402</v>
      </c>
    </row>
    <row r="65" spans="1:24" x14ac:dyDescent="0.25">
      <c r="A65" s="6">
        <v>45145</v>
      </c>
      <c r="B65" s="16" t="s">
        <v>103</v>
      </c>
      <c r="C65" s="11">
        <v>1000</v>
      </c>
      <c r="D65" s="7" t="s">
        <v>12</v>
      </c>
      <c r="E65" s="6">
        <v>45147</v>
      </c>
      <c r="F65" s="6">
        <f t="shared" si="15"/>
        <v>45217</v>
      </c>
      <c r="G65" s="9">
        <v>70</v>
      </c>
      <c r="H65" s="9" t="s">
        <v>14</v>
      </c>
      <c r="I65" s="9" t="s">
        <v>17</v>
      </c>
      <c r="J65" s="9" t="s">
        <v>31</v>
      </c>
      <c r="K65" s="9">
        <v>60</v>
      </c>
      <c r="L65" s="11">
        <v>1000</v>
      </c>
      <c r="M65" s="11">
        <v>1820</v>
      </c>
      <c r="N65" s="12">
        <f t="shared" si="9"/>
        <v>1.82</v>
      </c>
      <c r="O65" s="9">
        <v>98.923030499999996</v>
      </c>
      <c r="P65" s="13">
        <f t="shared" si="10"/>
        <v>5.5989998059292247</v>
      </c>
      <c r="Q65" s="9">
        <v>98.909522499999994</v>
      </c>
      <c r="R65" s="13">
        <f t="shared" si="11"/>
        <v>5.6700000750686357</v>
      </c>
      <c r="S65" s="9">
        <v>98.934067900000002</v>
      </c>
      <c r="T65" s="13">
        <f t="shared" si="12"/>
        <v>5.5409998099205851</v>
      </c>
      <c r="U65" s="9">
        <f t="shared" si="5"/>
        <v>98.934067900000002</v>
      </c>
      <c r="V65" s="13">
        <f t="shared" si="13"/>
        <v>5.5409998099205851</v>
      </c>
      <c r="W65" s="9">
        <v>98.884799200000003</v>
      </c>
      <c r="X65" s="13">
        <f t="shared" si="14"/>
        <v>5.8000000469232713</v>
      </c>
    </row>
    <row r="66" spans="1:24" x14ac:dyDescent="0.25">
      <c r="A66" s="6">
        <v>45145</v>
      </c>
      <c r="B66" s="16" t="s">
        <v>104</v>
      </c>
      <c r="C66" s="11">
        <v>1000</v>
      </c>
      <c r="D66" s="7" t="s">
        <v>12</v>
      </c>
      <c r="E66" s="6">
        <v>45147</v>
      </c>
      <c r="F66" s="6">
        <f t="shared" si="15"/>
        <v>45385</v>
      </c>
      <c r="G66" s="9">
        <v>238</v>
      </c>
      <c r="H66" s="9" t="s">
        <v>14</v>
      </c>
      <c r="I66" s="9" t="s">
        <v>17</v>
      </c>
      <c r="J66" s="9" t="s">
        <v>31</v>
      </c>
      <c r="K66" s="9">
        <v>60</v>
      </c>
      <c r="L66" s="11">
        <v>1000</v>
      </c>
      <c r="M66" s="11">
        <v>3150</v>
      </c>
      <c r="N66" s="12">
        <f t="shared" si="9"/>
        <v>3.15</v>
      </c>
      <c r="O66" s="9">
        <v>96.372811200000001</v>
      </c>
      <c r="P66" s="13">
        <f t="shared" si="10"/>
        <v>5.6929999228111026</v>
      </c>
      <c r="Q66" s="9">
        <v>96.337824600000005</v>
      </c>
      <c r="R66" s="13">
        <f t="shared" si="11"/>
        <v>5.750000062581762</v>
      </c>
      <c r="S66" s="9">
        <v>96.417655600000003</v>
      </c>
      <c r="T66" s="13">
        <f t="shared" si="12"/>
        <v>5.6199999553615649</v>
      </c>
      <c r="U66" s="9">
        <f t="shared" si="5"/>
        <v>96.417655600000003</v>
      </c>
      <c r="V66" s="13">
        <f t="shared" si="13"/>
        <v>5.6199999553615649</v>
      </c>
      <c r="W66" s="9">
        <v>96.215877599999999</v>
      </c>
      <c r="X66" s="13">
        <f t="shared" si="14"/>
        <v>5.9490000659192042</v>
      </c>
    </row>
    <row r="67" spans="1:24" x14ac:dyDescent="0.25">
      <c r="A67" s="6">
        <v>45159</v>
      </c>
      <c r="B67" s="16" t="s">
        <v>108</v>
      </c>
      <c r="C67" s="11">
        <v>12000</v>
      </c>
      <c r="D67" s="7" t="s">
        <v>12</v>
      </c>
      <c r="E67" s="6">
        <v>45161</v>
      </c>
      <c r="F67" s="6">
        <f t="shared" si="15"/>
        <v>45189</v>
      </c>
      <c r="G67" s="9">
        <v>28</v>
      </c>
      <c r="H67" s="9" t="s">
        <v>14</v>
      </c>
      <c r="I67" s="9" t="s">
        <v>17</v>
      </c>
      <c r="J67" s="9" t="s">
        <v>31</v>
      </c>
      <c r="K67" s="9">
        <v>60</v>
      </c>
      <c r="L67" s="11">
        <v>9340</v>
      </c>
      <c r="M67" s="11">
        <v>9340</v>
      </c>
      <c r="N67" s="12">
        <f t="shared" si="9"/>
        <v>1</v>
      </c>
      <c r="O67" s="9">
        <v>99.571036899999996</v>
      </c>
      <c r="P67" s="13">
        <f t="shared" si="10"/>
        <v>5.5390001237828956</v>
      </c>
      <c r="Q67" s="9">
        <v>99.558623400000002</v>
      </c>
      <c r="R67" s="13">
        <f t="shared" si="11"/>
        <v>5.7000004682667953</v>
      </c>
      <c r="S67" s="9">
        <v>99.578208799999999</v>
      </c>
      <c r="T67" s="13">
        <f t="shared" si="12"/>
        <v>5.446000464999055</v>
      </c>
      <c r="U67" s="9">
        <f t="shared" si="5"/>
        <v>99.578208799999999</v>
      </c>
      <c r="V67" s="13">
        <f t="shared" si="13"/>
        <v>5.446000464999055</v>
      </c>
      <c r="W67" s="9">
        <v>99.558623400000002</v>
      </c>
      <c r="X67" s="13">
        <f t="shared" si="14"/>
        <v>5.7000004682667953</v>
      </c>
    </row>
    <row r="68" spans="1:24" x14ac:dyDescent="0.25">
      <c r="A68" s="6">
        <v>45159</v>
      </c>
      <c r="B68" s="16" t="s">
        <v>110</v>
      </c>
      <c r="C68" s="11">
        <v>6000</v>
      </c>
      <c r="D68" s="7" t="s">
        <v>13</v>
      </c>
      <c r="E68" s="6">
        <v>45161</v>
      </c>
      <c r="F68" s="6">
        <f t="shared" si="15"/>
        <v>45245</v>
      </c>
      <c r="G68" s="9">
        <v>84</v>
      </c>
      <c r="H68" s="9" t="s">
        <v>14</v>
      </c>
      <c r="I68" s="9" t="s">
        <v>17</v>
      </c>
      <c r="J68" s="9" t="s">
        <v>31</v>
      </c>
      <c r="K68" s="9">
        <v>60</v>
      </c>
      <c r="L68" s="11">
        <v>5735</v>
      </c>
      <c r="M68" s="11">
        <v>5735</v>
      </c>
      <c r="N68" s="12">
        <f t="shared" si="9"/>
        <v>1</v>
      </c>
      <c r="O68" s="9">
        <v>98.699957100000006</v>
      </c>
      <c r="P68" s="13">
        <f t="shared" si="10"/>
        <v>5.6449998483042929</v>
      </c>
      <c r="Q68" s="9">
        <v>98.676095700000005</v>
      </c>
      <c r="R68" s="13">
        <f t="shared" si="11"/>
        <v>5.750000069599988</v>
      </c>
      <c r="S68" s="9">
        <v>98.725876700000001</v>
      </c>
      <c r="T68" s="13">
        <f t="shared" si="12"/>
        <v>5.531000190724491</v>
      </c>
      <c r="U68" s="9">
        <f t="shared" si="5"/>
        <v>98.725876700000001</v>
      </c>
      <c r="V68" s="13">
        <f t="shared" si="13"/>
        <v>5.531000190724491</v>
      </c>
      <c r="W68" s="9">
        <v>98.676095700000005</v>
      </c>
      <c r="X68" s="13">
        <f t="shared" si="14"/>
        <v>5.750000069599988</v>
      </c>
    </row>
    <row r="69" spans="1:24" x14ac:dyDescent="0.25">
      <c r="A69" s="6">
        <v>45159</v>
      </c>
      <c r="B69" s="16" t="s">
        <v>111</v>
      </c>
      <c r="C69" s="11">
        <v>6500</v>
      </c>
      <c r="D69" s="7" t="s">
        <v>13</v>
      </c>
      <c r="E69" s="6">
        <v>45161</v>
      </c>
      <c r="F69" s="6">
        <f t="shared" si="15"/>
        <v>45329</v>
      </c>
      <c r="G69" s="9">
        <v>168</v>
      </c>
      <c r="H69" s="9" t="s">
        <v>14</v>
      </c>
      <c r="I69" s="9" t="s">
        <v>17</v>
      </c>
      <c r="J69" s="9" t="s">
        <v>31</v>
      </c>
      <c r="K69" s="9">
        <v>60</v>
      </c>
      <c r="L69" s="11">
        <v>6330</v>
      </c>
      <c r="M69" s="11">
        <v>6330</v>
      </c>
      <c r="N69" s="12">
        <f t="shared" si="9"/>
        <v>1</v>
      </c>
      <c r="O69" s="9">
        <v>97.402723899999998</v>
      </c>
      <c r="P69" s="13">
        <f t="shared" si="10"/>
        <v>5.7139999991901123</v>
      </c>
      <c r="Q69" s="9">
        <v>97.342548399999998</v>
      </c>
      <c r="R69" s="13">
        <f t="shared" si="11"/>
        <v>5.8500000631349263</v>
      </c>
      <c r="S69" s="9">
        <v>97.453322249999999</v>
      </c>
      <c r="T69" s="13">
        <f t="shared" si="12"/>
        <v>5.5997748267046479</v>
      </c>
      <c r="U69" s="9">
        <f t="shared" si="5"/>
        <v>97.453322249999999</v>
      </c>
      <c r="V69" s="13">
        <f t="shared" si="13"/>
        <v>5.5997748267046479</v>
      </c>
      <c r="W69" s="9">
        <v>97.342548399999998</v>
      </c>
      <c r="X69" s="13">
        <f t="shared" si="14"/>
        <v>5.8500000631349263</v>
      </c>
    </row>
    <row r="70" spans="1:24" x14ac:dyDescent="0.25">
      <c r="A70" s="6">
        <v>45159</v>
      </c>
      <c r="B70" s="16" t="s">
        <v>112</v>
      </c>
      <c r="C70" s="11">
        <v>9000</v>
      </c>
      <c r="D70" s="7" t="s">
        <v>13</v>
      </c>
      <c r="E70" s="6">
        <v>45161</v>
      </c>
      <c r="F70" s="6">
        <f t="shared" si="15"/>
        <v>45497</v>
      </c>
      <c r="G70" s="9">
        <v>336</v>
      </c>
      <c r="H70" s="9" t="s">
        <v>14</v>
      </c>
      <c r="I70" s="9" t="s">
        <v>17</v>
      </c>
      <c r="J70" s="9" t="s">
        <v>31</v>
      </c>
      <c r="K70" s="9">
        <v>60</v>
      </c>
      <c r="L70" s="11">
        <v>9000</v>
      </c>
      <c r="M70" s="11">
        <v>16805</v>
      </c>
      <c r="N70" s="12">
        <f t="shared" si="9"/>
        <v>1.8672222222222221</v>
      </c>
      <c r="O70" s="9">
        <v>94.998397699999998</v>
      </c>
      <c r="P70" s="13">
        <f t="shared" si="10"/>
        <v>5.6409999925113041</v>
      </c>
      <c r="Q70" s="9">
        <v>94.948727700000006</v>
      </c>
      <c r="R70" s="13">
        <f t="shared" si="11"/>
        <v>5.699999984608227</v>
      </c>
      <c r="S70" s="9">
        <v>95.041374700000006</v>
      </c>
      <c r="T70" s="13">
        <f t="shared" si="12"/>
        <v>5.5899999744306781</v>
      </c>
      <c r="U70" s="9">
        <f t="shared" si="5"/>
        <v>95.041374700000006</v>
      </c>
      <c r="V70" s="13">
        <f t="shared" si="13"/>
        <v>5.5899999744306781</v>
      </c>
      <c r="W70" s="9">
        <v>94.696969699999997</v>
      </c>
      <c r="X70" s="13">
        <f t="shared" si="14"/>
        <v>5.999999996379433</v>
      </c>
    </row>
    <row r="71" spans="1:24" x14ac:dyDescent="0.25">
      <c r="A71" s="6">
        <v>45173</v>
      </c>
      <c r="B71" s="16" t="s">
        <v>113</v>
      </c>
      <c r="C71" s="11">
        <v>6500</v>
      </c>
      <c r="D71" s="7" t="s">
        <v>13</v>
      </c>
      <c r="E71" s="6">
        <v>45175</v>
      </c>
      <c r="F71" s="6">
        <f t="shared" si="15"/>
        <v>45203</v>
      </c>
      <c r="G71" s="9">
        <v>28</v>
      </c>
      <c r="H71" s="9" t="s">
        <v>14</v>
      </c>
      <c r="I71" s="9" t="s">
        <v>17</v>
      </c>
      <c r="J71" s="9" t="s">
        <v>31</v>
      </c>
      <c r="K71" s="9">
        <v>60</v>
      </c>
      <c r="L71" s="11">
        <v>6500</v>
      </c>
      <c r="M71" s="11">
        <v>6785</v>
      </c>
      <c r="N71" s="12">
        <f t="shared" si="9"/>
        <v>1.0438461538461539</v>
      </c>
      <c r="O71" s="9">
        <v>99.567644099999995</v>
      </c>
      <c r="P71" s="13">
        <f t="shared" si="10"/>
        <v>5.5830000013313867</v>
      </c>
      <c r="Q71" s="9">
        <v>99.560165299999994</v>
      </c>
      <c r="R71" s="13">
        <f t="shared" si="11"/>
        <v>5.6800001831943989</v>
      </c>
      <c r="S71" s="9">
        <v>99.576743500000006</v>
      </c>
      <c r="T71" s="13">
        <f t="shared" si="12"/>
        <v>5.465000254516462</v>
      </c>
      <c r="U71" s="9">
        <f t="shared" si="5"/>
        <v>99.576743500000006</v>
      </c>
      <c r="V71" s="13">
        <f t="shared" si="13"/>
        <v>5.465000254516462</v>
      </c>
      <c r="W71" s="9">
        <v>99.554768899999999</v>
      </c>
      <c r="X71" s="13">
        <f t="shared" si="14"/>
        <v>5.7500006482792099</v>
      </c>
    </row>
    <row r="72" spans="1:24" x14ac:dyDescent="0.25">
      <c r="A72" s="6">
        <v>45173</v>
      </c>
      <c r="B72" s="16" t="s">
        <v>110</v>
      </c>
      <c r="C72" s="11">
        <v>3500</v>
      </c>
      <c r="D72" s="7" t="s">
        <v>12</v>
      </c>
      <c r="E72" s="6">
        <v>45175</v>
      </c>
      <c r="F72" s="6">
        <f t="shared" si="15"/>
        <v>45245</v>
      </c>
      <c r="G72" s="9">
        <v>70</v>
      </c>
      <c r="H72" s="9" t="s">
        <v>14</v>
      </c>
      <c r="I72" s="9" t="s">
        <v>17</v>
      </c>
      <c r="J72" s="9" t="s">
        <v>31</v>
      </c>
      <c r="K72" s="9">
        <v>60</v>
      </c>
      <c r="L72" s="11">
        <v>3500</v>
      </c>
      <c r="M72" s="11">
        <v>3515</v>
      </c>
      <c r="N72" s="12">
        <f t="shared" si="9"/>
        <v>1.0042857142857142</v>
      </c>
      <c r="O72" s="9">
        <v>98.913137000000006</v>
      </c>
      <c r="P72" s="13">
        <f t="shared" si="10"/>
        <v>5.6509997684707054</v>
      </c>
      <c r="Q72" s="9">
        <v>98.894306700000001</v>
      </c>
      <c r="R72" s="13">
        <f t="shared" si="11"/>
        <v>5.750000051028497</v>
      </c>
      <c r="S72" s="9">
        <v>98.937113100000005</v>
      </c>
      <c r="T72" s="13">
        <f t="shared" si="12"/>
        <v>5.5249999867989485</v>
      </c>
      <c r="U72" s="9">
        <f t="shared" ref="U72:V106" si="16">S72</f>
        <v>98.937113100000005</v>
      </c>
      <c r="V72" s="13">
        <f t="shared" si="13"/>
        <v>5.5249999867989485</v>
      </c>
      <c r="W72" s="9">
        <v>98.894306700000001</v>
      </c>
      <c r="X72" s="13">
        <f t="shared" si="14"/>
        <v>5.750000051028497</v>
      </c>
    </row>
    <row r="73" spans="1:24" x14ac:dyDescent="0.25">
      <c r="A73" s="6">
        <v>45173</v>
      </c>
      <c r="B73" s="16" t="s">
        <v>111</v>
      </c>
      <c r="C73" s="11">
        <v>4000</v>
      </c>
      <c r="D73" s="7" t="s">
        <v>12</v>
      </c>
      <c r="E73" s="6">
        <v>45175</v>
      </c>
      <c r="F73" s="6">
        <f t="shared" si="15"/>
        <v>45329</v>
      </c>
      <c r="G73" s="9">
        <v>154</v>
      </c>
      <c r="H73" s="9" t="s">
        <v>14</v>
      </c>
      <c r="I73" s="9" t="s">
        <v>17</v>
      </c>
      <c r="J73" s="9" t="s">
        <v>31</v>
      </c>
      <c r="K73" s="9">
        <v>60</v>
      </c>
      <c r="L73" s="11">
        <v>4000</v>
      </c>
      <c r="M73" s="11">
        <v>6815</v>
      </c>
      <c r="N73" s="12">
        <f t="shared" si="9"/>
        <v>1.7037500000000001</v>
      </c>
      <c r="O73" s="9">
        <v>97.615222200000005</v>
      </c>
      <c r="P73" s="13">
        <f t="shared" si="10"/>
        <v>5.7109999046370392</v>
      </c>
      <c r="Q73" s="9">
        <v>97.587104600000004</v>
      </c>
      <c r="R73" s="13">
        <f t="shared" si="11"/>
        <v>5.7800000567889507</v>
      </c>
      <c r="S73" s="9">
        <v>97.651513600000001</v>
      </c>
      <c r="T73" s="13">
        <f t="shared" si="12"/>
        <v>5.6220001159226314</v>
      </c>
      <c r="U73" s="9">
        <f t="shared" si="16"/>
        <v>97.651513600000001</v>
      </c>
      <c r="V73" s="13">
        <f t="shared" si="13"/>
        <v>5.6220001159226314</v>
      </c>
      <c r="W73" s="9">
        <v>97.546790400000006</v>
      </c>
      <c r="X73" s="13">
        <f t="shared" si="14"/>
        <v>5.878999877695283</v>
      </c>
    </row>
    <row r="74" spans="1:24" x14ac:dyDescent="0.25">
      <c r="A74" s="6">
        <v>45173</v>
      </c>
      <c r="B74" s="16" t="s">
        <v>112</v>
      </c>
      <c r="C74" s="11">
        <v>4500</v>
      </c>
      <c r="D74" s="7" t="s">
        <v>12</v>
      </c>
      <c r="E74" s="6">
        <v>45175</v>
      </c>
      <c r="F74" s="6">
        <f t="shared" si="15"/>
        <v>45497</v>
      </c>
      <c r="G74" s="9">
        <v>322</v>
      </c>
      <c r="H74" s="9" t="s">
        <v>14</v>
      </c>
      <c r="I74" s="9" t="s">
        <v>17</v>
      </c>
      <c r="J74" s="9" t="s">
        <v>31</v>
      </c>
      <c r="K74" s="9">
        <v>60</v>
      </c>
      <c r="L74" s="11">
        <v>4500</v>
      </c>
      <c r="M74" s="11">
        <v>11355</v>
      </c>
      <c r="N74" s="12">
        <f t="shared" si="9"/>
        <v>2.5233333333333334</v>
      </c>
      <c r="O74" s="9">
        <v>95.204083699999998</v>
      </c>
      <c r="P74" s="13">
        <f t="shared" si="10"/>
        <v>5.6320000063190596</v>
      </c>
      <c r="Q74" s="9">
        <v>95.189493200000001</v>
      </c>
      <c r="R74" s="13">
        <f t="shared" si="11"/>
        <v>5.6499999941678913</v>
      </c>
      <c r="S74" s="9">
        <v>95.254374200000001</v>
      </c>
      <c r="T74" s="13">
        <f t="shared" si="12"/>
        <v>5.56999995100833</v>
      </c>
      <c r="U74" s="9">
        <f t="shared" si="16"/>
        <v>95.254374200000001</v>
      </c>
      <c r="V74" s="13">
        <f t="shared" si="13"/>
        <v>5.56999995100833</v>
      </c>
      <c r="W74" s="9">
        <v>94.955845299999993</v>
      </c>
      <c r="X74" s="13">
        <f t="shared" si="14"/>
        <v>5.9389999605499177</v>
      </c>
    </row>
    <row r="75" spans="1:24" x14ac:dyDescent="0.25">
      <c r="A75" s="6">
        <v>45187</v>
      </c>
      <c r="B75" s="16" t="s">
        <v>103</v>
      </c>
      <c r="C75" s="11">
        <v>3500</v>
      </c>
      <c r="D75" s="7" t="s">
        <v>12</v>
      </c>
      <c r="E75" s="6">
        <v>45189</v>
      </c>
      <c r="F75" s="6">
        <f t="shared" si="15"/>
        <v>45217</v>
      </c>
      <c r="G75" s="9">
        <v>28</v>
      </c>
      <c r="H75" s="9" t="s">
        <v>14</v>
      </c>
      <c r="I75" s="9" t="s">
        <v>17</v>
      </c>
      <c r="J75" s="9" t="s">
        <v>31</v>
      </c>
      <c r="K75" s="9">
        <v>60</v>
      </c>
      <c r="L75" s="11">
        <v>3500</v>
      </c>
      <c r="M75" s="11">
        <v>6975</v>
      </c>
      <c r="N75" s="12">
        <f t="shared" si="9"/>
        <v>1.9928571428571429</v>
      </c>
      <c r="O75" s="9">
        <v>99.568877799999996</v>
      </c>
      <c r="P75" s="13">
        <f t="shared" si="10"/>
        <v>5.5670002884031389</v>
      </c>
      <c r="Q75" s="9">
        <v>99.5633263</v>
      </c>
      <c r="R75" s="13">
        <f t="shared" si="11"/>
        <v>5.639000173558026</v>
      </c>
      <c r="S75" s="9">
        <v>99.576897799999998</v>
      </c>
      <c r="T75" s="13">
        <f t="shared" si="12"/>
        <v>5.4629994996404267</v>
      </c>
      <c r="U75" s="9">
        <f t="shared" si="16"/>
        <v>99.576897799999998</v>
      </c>
      <c r="V75" s="13">
        <f t="shared" si="13"/>
        <v>5.4629994996404267</v>
      </c>
      <c r="W75" s="9">
        <v>99.554768899999999</v>
      </c>
      <c r="X75" s="13">
        <f t="shared" si="14"/>
        <v>5.7500006482792099</v>
      </c>
    </row>
    <row r="76" spans="1:24" x14ac:dyDescent="0.25">
      <c r="A76" s="6">
        <v>45187</v>
      </c>
      <c r="B76" s="16" t="s">
        <v>110</v>
      </c>
      <c r="C76" s="11">
        <v>2000</v>
      </c>
      <c r="D76" s="7" t="s">
        <v>12</v>
      </c>
      <c r="E76" s="6">
        <v>45189</v>
      </c>
      <c r="F76" s="6">
        <f t="shared" si="15"/>
        <v>45245</v>
      </c>
      <c r="G76" s="9">
        <v>56</v>
      </c>
      <c r="H76" s="9" t="s">
        <v>14</v>
      </c>
      <c r="I76" s="9" t="s">
        <v>17</v>
      </c>
      <c r="J76" s="9" t="s">
        <v>31</v>
      </c>
      <c r="K76" s="9">
        <v>60</v>
      </c>
      <c r="L76" s="11">
        <v>2000</v>
      </c>
      <c r="M76" s="11">
        <v>4180</v>
      </c>
      <c r="N76" s="12">
        <f t="shared" si="9"/>
        <v>2.09</v>
      </c>
      <c r="O76" s="9">
        <v>99.133201299999996</v>
      </c>
      <c r="P76" s="13">
        <f t="shared" si="10"/>
        <v>5.6210001130497966</v>
      </c>
      <c r="Q76" s="9">
        <v>99.121126000000004</v>
      </c>
      <c r="R76" s="13">
        <f t="shared" si="11"/>
        <v>5.70000010463386</v>
      </c>
      <c r="S76" s="9">
        <v>99.148796599999997</v>
      </c>
      <c r="T76" s="13">
        <f t="shared" si="12"/>
        <v>5.5189997708382421</v>
      </c>
      <c r="U76" s="9">
        <f t="shared" si="16"/>
        <v>99.148796599999997</v>
      </c>
      <c r="V76" s="13">
        <f t="shared" si="13"/>
        <v>5.5189997708382421</v>
      </c>
      <c r="W76" s="9">
        <v>99.105845000000002</v>
      </c>
      <c r="X76" s="13">
        <f t="shared" si="14"/>
        <v>5.8000002782018267</v>
      </c>
    </row>
    <row r="77" spans="1:24" x14ac:dyDescent="0.25">
      <c r="A77" s="6">
        <v>45187</v>
      </c>
      <c r="B77" s="16" t="s">
        <v>111</v>
      </c>
      <c r="C77" s="11">
        <v>3500</v>
      </c>
      <c r="D77" s="7" t="s">
        <v>12</v>
      </c>
      <c r="E77" s="6">
        <v>45189</v>
      </c>
      <c r="F77" s="6">
        <f t="shared" si="15"/>
        <v>45329</v>
      </c>
      <c r="G77" s="9">
        <v>140</v>
      </c>
      <c r="H77" s="9" t="s">
        <v>14</v>
      </c>
      <c r="I77" s="9" t="s">
        <v>17</v>
      </c>
      <c r="J77" s="9" t="s">
        <v>31</v>
      </c>
      <c r="K77" s="9">
        <v>60</v>
      </c>
      <c r="L77" s="11">
        <v>3500</v>
      </c>
      <c r="M77" s="11">
        <v>5190</v>
      </c>
      <c r="N77" s="12">
        <f t="shared" si="9"/>
        <v>1.4828571428571429</v>
      </c>
      <c r="O77" s="9">
        <v>97.819122699999994</v>
      </c>
      <c r="P77" s="13">
        <f t="shared" si="10"/>
        <v>5.732999893281618</v>
      </c>
      <c r="Q77" s="9">
        <v>97.794197499999996</v>
      </c>
      <c r="R77" s="13">
        <f t="shared" si="11"/>
        <v>5.8000001190546939</v>
      </c>
      <c r="S77" s="9">
        <v>97.868638500000003</v>
      </c>
      <c r="T77" s="13">
        <f t="shared" si="12"/>
        <v>5.6000001033455158</v>
      </c>
      <c r="U77" s="9">
        <f t="shared" si="16"/>
        <v>97.868638500000003</v>
      </c>
      <c r="V77" s="13">
        <f t="shared" si="13"/>
        <v>5.6000001033455158</v>
      </c>
      <c r="W77" s="9">
        <v>97.775604999999999</v>
      </c>
      <c r="X77" s="13">
        <f t="shared" si="14"/>
        <v>5.8499999638384859</v>
      </c>
    </row>
    <row r="78" spans="1:24" x14ac:dyDescent="0.25">
      <c r="A78" s="6">
        <v>45187</v>
      </c>
      <c r="B78" s="16" t="s">
        <v>112</v>
      </c>
      <c r="C78" s="11">
        <v>7000</v>
      </c>
      <c r="D78" s="7" t="s">
        <v>12</v>
      </c>
      <c r="E78" s="6">
        <v>45189</v>
      </c>
      <c r="F78" s="6">
        <f t="shared" si="15"/>
        <v>45497</v>
      </c>
      <c r="G78" s="9">
        <v>308</v>
      </c>
      <c r="H78" s="9" t="s">
        <v>14</v>
      </c>
      <c r="I78" s="9" t="s">
        <v>17</v>
      </c>
      <c r="J78" s="9" t="s">
        <v>31</v>
      </c>
      <c r="K78" s="9">
        <v>60</v>
      </c>
      <c r="L78" s="11">
        <v>7005</v>
      </c>
      <c r="M78" s="11">
        <v>7755</v>
      </c>
      <c r="N78" s="12">
        <f t="shared" si="9"/>
        <v>1.1070663811563168</v>
      </c>
      <c r="O78" s="9">
        <v>95.346204700000001</v>
      </c>
      <c r="P78" s="13">
        <f t="shared" si="10"/>
        <v>5.7050000229322171</v>
      </c>
      <c r="Q78" s="9">
        <v>95.272373099999996</v>
      </c>
      <c r="R78" s="13">
        <f t="shared" si="11"/>
        <v>5.8000000372874938</v>
      </c>
      <c r="S78" s="9">
        <v>95.435732999999999</v>
      </c>
      <c r="T78" s="13">
        <f t="shared" si="12"/>
        <v>5.590000060530298</v>
      </c>
      <c r="U78" s="9">
        <f t="shared" si="16"/>
        <v>95.435732999999999</v>
      </c>
      <c r="V78" s="13">
        <f t="shared" si="13"/>
        <v>5.590000060530298</v>
      </c>
      <c r="W78" s="9">
        <v>95.218044000000006</v>
      </c>
      <c r="X78" s="13">
        <f t="shared" si="14"/>
        <v>5.8700000398865706</v>
      </c>
    </row>
    <row r="79" spans="1:24" x14ac:dyDescent="0.25">
      <c r="A79" s="6">
        <v>45201</v>
      </c>
      <c r="B79" s="16" t="s">
        <v>114</v>
      </c>
      <c r="C79" s="11">
        <v>7000</v>
      </c>
      <c r="D79" s="7" t="s">
        <v>13</v>
      </c>
      <c r="E79" s="6">
        <v>45203</v>
      </c>
      <c r="F79" s="6">
        <f t="shared" si="15"/>
        <v>45231</v>
      </c>
      <c r="G79" s="9">
        <v>28</v>
      </c>
      <c r="H79" s="9" t="s">
        <v>14</v>
      </c>
      <c r="I79" s="9" t="s">
        <v>17</v>
      </c>
      <c r="J79" s="9" t="s">
        <v>31</v>
      </c>
      <c r="K79" s="9">
        <v>60</v>
      </c>
      <c r="L79" s="11">
        <v>6905</v>
      </c>
      <c r="M79" s="11">
        <v>6905</v>
      </c>
      <c r="N79" s="12">
        <f t="shared" si="9"/>
        <v>1</v>
      </c>
      <c r="O79" s="9">
        <v>99.565639399999995</v>
      </c>
      <c r="P79" s="13">
        <f t="shared" si="10"/>
        <v>5.6089995699001678</v>
      </c>
      <c r="Q79" s="9">
        <v>99.554768899999999</v>
      </c>
      <c r="R79" s="13">
        <f t="shared" si="11"/>
        <v>5.7500006482792099</v>
      </c>
      <c r="S79" s="9">
        <v>99.576357900000005</v>
      </c>
      <c r="T79" s="13">
        <f t="shared" si="12"/>
        <v>5.4700002238181238</v>
      </c>
      <c r="U79" s="9">
        <f t="shared" si="16"/>
        <v>99.576357900000005</v>
      </c>
      <c r="V79" s="13">
        <f t="shared" si="13"/>
        <v>5.4700002238181238</v>
      </c>
      <c r="W79" s="9">
        <v>99.554768899999999</v>
      </c>
      <c r="X79" s="13">
        <f t="shared" si="14"/>
        <v>5.7500006482792099</v>
      </c>
    </row>
    <row r="80" spans="1:24" x14ac:dyDescent="0.25">
      <c r="A80" s="6">
        <v>45201</v>
      </c>
      <c r="B80" s="16" t="s">
        <v>110</v>
      </c>
      <c r="C80" s="11">
        <v>2000</v>
      </c>
      <c r="D80" s="7" t="s">
        <v>12</v>
      </c>
      <c r="E80" s="6">
        <v>45203</v>
      </c>
      <c r="F80" s="6">
        <f t="shared" si="15"/>
        <v>45245</v>
      </c>
      <c r="G80" s="9">
        <v>42</v>
      </c>
      <c r="H80" s="9" t="s">
        <v>14</v>
      </c>
      <c r="I80" s="9" t="s">
        <v>17</v>
      </c>
      <c r="J80" s="9" t="s">
        <v>31</v>
      </c>
      <c r="K80" s="9">
        <v>60</v>
      </c>
      <c r="L80" s="11">
        <v>2000</v>
      </c>
      <c r="M80" s="11">
        <v>2420</v>
      </c>
      <c r="N80" s="12">
        <f t="shared" si="9"/>
        <v>1.21</v>
      </c>
      <c r="O80" s="9">
        <v>99.346301299999993</v>
      </c>
      <c r="P80" s="13">
        <f t="shared" si="10"/>
        <v>5.6400003230777278</v>
      </c>
      <c r="Q80" s="9">
        <v>99.337090500000002</v>
      </c>
      <c r="R80" s="13">
        <f t="shared" si="11"/>
        <v>5.719999850983565</v>
      </c>
      <c r="S80" s="9">
        <v>99.361157399999996</v>
      </c>
      <c r="T80" s="13">
        <f t="shared" si="12"/>
        <v>5.5110003320933005</v>
      </c>
      <c r="U80" s="9">
        <f t="shared" si="16"/>
        <v>99.361157399999996</v>
      </c>
      <c r="V80" s="13">
        <f t="shared" si="13"/>
        <v>5.5110003320933005</v>
      </c>
      <c r="W80" s="9">
        <v>99.333636900000002</v>
      </c>
      <c r="X80" s="13">
        <f t="shared" si="14"/>
        <v>5.7499995898022913</v>
      </c>
    </row>
    <row r="81" spans="1:24" x14ac:dyDescent="0.25">
      <c r="A81" s="6">
        <v>45201</v>
      </c>
      <c r="B81" s="16" t="s">
        <v>111</v>
      </c>
      <c r="C81" s="11">
        <v>3500</v>
      </c>
      <c r="D81" s="7" t="s">
        <v>12</v>
      </c>
      <c r="E81" s="6">
        <v>45203</v>
      </c>
      <c r="F81" s="6">
        <f t="shared" si="15"/>
        <v>45329</v>
      </c>
      <c r="G81" s="9">
        <v>126</v>
      </c>
      <c r="H81" s="9" t="s">
        <v>14</v>
      </c>
      <c r="I81" s="9" t="s">
        <v>17</v>
      </c>
      <c r="J81" s="9" t="s">
        <v>31</v>
      </c>
      <c r="K81" s="9">
        <v>60</v>
      </c>
      <c r="L81" s="11">
        <v>2965</v>
      </c>
      <c r="M81" s="11">
        <v>2965</v>
      </c>
      <c r="N81" s="12">
        <f t="shared" si="9"/>
        <v>1</v>
      </c>
      <c r="O81" s="9">
        <v>98.018458800000005</v>
      </c>
      <c r="P81" s="13">
        <f t="shared" si="10"/>
        <v>5.7760001075575707</v>
      </c>
      <c r="Q81" s="9">
        <v>97.977115499999996</v>
      </c>
      <c r="R81" s="13">
        <f t="shared" si="11"/>
        <v>5.898999955760087</v>
      </c>
      <c r="S81" s="9">
        <v>98.063875899999999</v>
      </c>
      <c r="T81" s="13">
        <f t="shared" si="12"/>
        <v>5.6409999014297023</v>
      </c>
      <c r="U81" s="9">
        <f t="shared" si="16"/>
        <v>98.063875899999999</v>
      </c>
      <c r="V81" s="13">
        <f t="shared" si="13"/>
        <v>5.6409999014297023</v>
      </c>
      <c r="W81" s="9">
        <v>97.977115499999996</v>
      </c>
      <c r="X81" s="13">
        <f t="shared" si="14"/>
        <v>5.898999955760087</v>
      </c>
    </row>
    <row r="82" spans="1:24" x14ac:dyDescent="0.25">
      <c r="A82" s="6">
        <v>45201</v>
      </c>
      <c r="B82" s="16" t="s">
        <v>112</v>
      </c>
      <c r="C82" s="11">
        <v>7500</v>
      </c>
      <c r="D82" s="7" t="s">
        <v>12</v>
      </c>
      <c r="E82" s="6">
        <v>45203</v>
      </c>
      <c r="F82" s="6">
        <f t="shared" si="15"/>
        <v>45497</v>
      </c>
      <c r="G82" s="9">
        <v>294</v>
      </c>
      <c r="H82" s="9" t="s">
        <v>14</v>
      </c>
      <c r="I82" s="9" t="s">
        <v>17</v>
      </c>
      <c r="J82" s="9" t="s">
        <v>31</v>
      </c>
      <c r="K82" s="9">
        <v>60</v>
      </c>
      <c r="L82" s="11">
        <v>5485</v>
      </c>
      <c r="M82" s="11">
        <v>5485</v>
      </c>
      <c r="N82" s="12">
        <f t="shared" si="9"/>
        <v>1</v>
      </c>
      <c r="O82" s="9">
        <v>95.458938700000004</v>
      </c>
      <c r="P82" s="13">
        <f t="shared" si="10"/>
        <v>5.8250000473656947</v>
      </c>
      <c r="Q82" s="9">
        <v>95.328884700000003</v>
      </c>
      <c r="R82" s="13">
        <f t="shared" si="11"/>
        <v>5.999999935390159</v>
      </c>
      <c r="S82" s="9">
        <v>95.566967000000005</v>
      </c>
      <c r="T82" s="13">
        <f t="shared" si="12"/>
        <v>5.6799999454512147</v>
      </c>
      <c r="U82" s="9">
        <f t="shared" si="16"/>
        <v>95.566967000000005</v>
      </c>
      <c r="V82" s="13">
        <f t="shared" si="13"/>
        <v>5.6799999454512147</v>
      </c>
      <c r="W82" s="9">
        <v>95.328884700000003</v>
      </c>
      <c r="X82" s="13">
        <f t="shared" si="14"/>
        <v>5.999999935390159</v>
      </c>
    </row>
    <row r="83" spans="1:24" x14ac:dyDescent="0.25">
      <c r="A83" s="6">
        <v>45215</v>
      </c>
      <c r="B83" s="16" t="s">
        <v>110</v>
      </c>
      <c r="C83" s="11">
        <v>6000</v>
      </c>
      <c r="D83" s="7" t="s">
        <v>12</v>
      </c>
      <c r="E83" s="6">
        <v>45217</v>
      </c>
      <c r="F83" s="6">
        <f t="shared" si="15"/>
        <v>45245</v>
      </c>
      <c r="G83" s="9">
        <v>28</v>
      </c>
      <c r="H83" s="9" t="s">
        <v>14</v>
      </c>
      <c r="I83" s="9" t="s">
        <v>17</v>
      </c>
      <c r="J83" s="9" t="s">
        <v>31</v>
      </c>
      <c r="K83" s="9">
        <v>60</v>
      </c>
      <c r="L83" s="11">
        <v>6000</v>
      </c>
      <c r="M83" s="11">
        <v>7030</v>
      </c>
      <c r="N83" s="12">
        <f t="shared" si="9"/>
        <v>1.1716666666666666</v>
      </c>
      <c r="O83" s="9">
        <v>99.563634699999994</v>
      </c>
      <c r="P83" s="13">
        <f t="shared" si="10"/>
        <v>5.6350001854643752</v>
      </c>
      <c r="Q83" s="9">
        <v>99.558623400000002</v>
      </c>
      <c r="R83" s="13">
        <f t="shared" si="11"/>
        <v>5.7000004682667953</v>
      </c>
      <c r="S83" s="9">
        <v>99.576203699999994</v>
      </c>
      <c r="T83" s="13">
        <f t="shared" si="12"/>
        <v>5.4719997037089838</v>
      </c>
      <c r="U83" s="9">
        <f t="shared" si="16"/>
        <v>99.576203699999994</v>
      </c>
      <c r="V83" s="13">
        <f t="shared" si="13"/>
        <v>5.4719997037089838</v>
      </c>
      <c r="W83" s="9">
        <v>99.550914800000001</v>
      </c>
      <c r="X83" s="13">
        <f t="shared" si="14"/>
        <v>5.7999995108317757</v>
      </c>
    </row>
    <row r="84" spans="1:24" x14ac:dyDescent="0.25">
      <c r="A84" s="6">
        <v>45215</v>
      </c>
      <c r="B84" s="16" t="s">
        <v>115</v>
      </c>
      <c r="C84" s="11">
        <v>2500</v>
      </c>
      <c r="D84" s="7" t="s">
        <v>13</v>
      </c>
      <c r="E84" s="6">
        <v>45217</v>
      </c>
      <c r="F84" s="6">
        <f t="shared" si="15"/>
        <v>45301</v>
      </c>
      <c r="G84" s="9">
        <v>84</v>
      </c>
      <c r="H84" s="9" t="s">
        <v>14</v>
      </c>
      <c r="I84" s="9" t="s">
        <v>17</v>
      </c>
      <c r="J84" s="9" t="s">
        <v>31</v>
      </c>
      <c r="K84" s="9">
        <v>60</v>
      </c>
      <c r="L84" s="11">
        <v>2500</v>
      </c>
      <c r="M84" s="11">
        <v>3580</v>
      </c>
      <c r="N84" s="12">
        <f t="shared" si="9"/>
        <v>1.4319999999999999</v>
      </c>
      <c r="O84" s="9">
        <v>98.705412699999997</v>
      </c>
      <c r="P84" s="13">
        <f t="shared" si="10"/>
        <v>5.6210000383436931</v>
      </c>
      <c r="Q84" s="9">
        <v>98.682912099999996</v>
      </c>
      <c r="R84" s="13">
        <f t="shared" si="11"/>
        <v>5.7199998545355513</v>
      </c>
      <c r="S84" s="9">
        <v>98.721783299999998</v>
      </c>
      <c r="T84" s="13">
        <f t="shared" si="12"/>
        <v>5.5489998137306529</v>
      </c>
      <c r="U84" s="9">
        <f t="shared" si="16"/>
        <v>98.721783299999998</v>
      </c>
      <c r="V84" s="13">
        <f t="shared" si="13"/>
        <v>5.5489998137306529</v>
      </c>
      <c r="W84" s="9">
        <v>98.630677399999996</v>
      </c>
      <c r="X84" s="13">
        <f t="shared" si="14"/>
        <v>5.9500001249828633</v>
      </c>
    </row>
    <row r="85" spans="1:24" x14ac:dyDescent="0.25">
      <c r="A85" s="6">
        <v>45215</v>
      </c>
      <c r="B85" s="16" t="s">
        <v>104</v>
      </c>
      <c r="C85" s="11">
        <v>4000</v>
      </c>
      <c r="D85" s="7" t="s">
        <v>12</v>
      </c>
      <c r="E85" s="6">
        <v>45217</v>
      </c>
      <c r="F85" s="6">
        <f t="shared" si="15"/>
        <v>45385</v>
      </c>
      <c r="G85" s="9">
        <v>168</v>
      </c>
      <c r="H85" s="9" t="s">
        <v>14</v>
      </c>
      <c r="I85" s="9" t="s">
        <v>17</v>
      </c>
      <c r="J85" s="9" t="s">
        <v>31</v>
      </c>
      <c r="K85" s="9">
        <v>60</v>
      </c>
      <c r="L85" s="11">
        <v>4000</v>
      </c>
      <c r="M85" s="11">
        <v>4405</v>
      </c>
      <c r="N85" s="12">
        <f t="shared" si="9"/>
        <v>1.1012500000000001</v>
      </c>
      <c r="O85" s="9">
        <v>97.398739399999997</v>
      </c>
      <c r="P85" s="13">
        <f t="shared" si="10"/>
        <v>5.7230000013150724</v>
      </c>
      <c r="Q85" s="9">
        <v>97.342548399999998</v>
      </c>
      <c r="R85" s="13">
        <f t="shared" si="11"/>
        <v>5.8500000631349263</v>
      </c>
      <c r="S85" s="9">
        <v>97.435497699999999</v>
      </c>
      <c r="T85" s="13">
        <f t="shared" si="12"/>
        <v>5.6400000011788034</v>
      </c>
      <c r="U85" s="9">
        <f t="shared" si="16"/>
        <v>97.435497699999999</v>
      </c>
      <c r="V85" s="13">
        <f t="shared" si="13"/>
        <v>5.6400000011788034</v>
      </c>
      <c r="W85" s="9">
        <v>97.276706200000007</v>
      </c>
      <c r="X85" s="13">
        <f t="shared" si="14"/>
        <v>5.9989999655524491</v>
      </c>
    </row>
    <row r="86" spans="1:24" x14ac:dyDescent="0.25">
      <c r="A86" s="6">
        <v>45215</v>
      </c>
      <c r="B86" s="16" t="s">
        <v>112</v>
      </c>
      <c r="C86" s="11">
        <v>5500</v>
      </c>
      <c r="D86" s="7" t="s">
        <v>12</v>
      </c>
      <c r="E86" s="6">
        <v>45217</v>
      </c>
      <c r="F86" s="6">
        <f t="shared" si="15"/>
        <v>45497</v>
      </c>
      <c r="G86" s="9">
        <v>280</v>
      </c>
      <c r="H86" s="9" t="s">
        <v>14</v>
      </c>
      <c r="I86" s="9" t="s">
        <v>17</v>
      </c>
      <c r="J86" s="9" t="s">
        <v>31</v>
      </c>
      <c r="K86" s="9">
        <v>60</v>
      </c>
      <c r="L86" s="11">
        <v>5445</v>
      </c>
      <c r="M86" s="11">
        <v>5445</v>
      </c>
      <c r="N86" s="12">
        <f t="shared" si="9"/>
        <v>1</v>
      </c>
      <c r="O86" s="9">
        <v>95.676485900000003</v>
      </c>
      <c r="P86" s="13">
        <f t="shared" si="10"/>
        <v>5.8100000126124396</v>
      </c>
      <c r="Q86" s="9">
        <v>95.470457199999998</v>
      </c>
      <c r="R86" s="13">
        <f t="shared" si="11"/>
        <v>6.0999999963489104</v>
      </c>
      <c r="S86" s="9">
        <v>95.784829000000002</v>
      </c>
      <c r="T86" s="13">
        <f t="shared" si="12"/>
        <v>5.6579999442589894</v>
      </c>
      <c r="U86" s="9">
        <f t="shared" si="16"/>
        <v>95.784829000000002</v>
      </c>
      <c r="V86" s="13">
        <f t="shared" si="13"/>
        <v>5.6579999442589894</v>
      </c>
      <c r="W86" s="9">
        <v>95.470457199999998</v>
      </c>
      <c r="X86" s="13">
        <f t="shared" si="14"/>
        <v>6.0999999963489104</v>
      </c>
    </row>
    <row r="87" spans="1:24" x14ac:dyDescent="0.25">
      <c r="A87" s="6">
        <v>45229</v>
      </c>
      <c r="B87" s="16" t="s">
        <v>116</v>
      </c>
      <c r="C87" s="11">
        <v>5000</v>
      </c>
      <c r="D87" s="7" t="s">
        <v>13</v>
      </c>
      <c r="E87" s="6">
        <v>45231</v>
      </c>
      <c r="F87" s="6">
        <f t="shared" si="15"/>
        <v>45259</v>
      </c>
      <c r="G87" s="9">
        <v>28</v>
      </c>
      <c r="H87" s="9" t="s">
        <v>14</v>
      </c>
      <c r="I87" s="9" t="s">
        <v>17</v>
      </c>
      <c r="J87" s="9" t="s">
        <v>31</v>
      </c>
      <c r="K87" s="9">
        <v>60</v>
      </c>
      <c r="L87" s="11">
        <v>5000</v>
      </c>
      <c r="M87" s="11">
        <v>8734</v>
      </c>
      <c r="N87" s="12">
        <f t="shared" si="9"/>
        <v>1.7467999999999999</v>
      </c>
      <c r="O87" s="9">
        <v>99.567644099999995</v>
      </c>
      <c r="P87" s="13">
        <f t="shared" si="10"/>
        <v>5.5830000013313867</v>
      </c>
      <c r="Q87" s="9">
        <v>99.564020200000002</v>
      </c>
      <c r="R87" s="13">
        <f t="shared" si="11"/>
        <v>5.6300002351939478</v>
      </c>
      <c r="S87" s="9">
        <v>99.574044400000005</v>
      </c>
      <c r="T87" s="13">
        <f t="shared" si="12"/>
        <v>5.4999995561091524</v>
      </c>
      <c r="U87" s="9">
        <f t="shared" si="16"/>
        <v>99.574044400000005</v>
      </c>
      <c r="V87" s="13">
        <f t="shared" si="13"/>
        <v>5.4999995561091524</v>
      </c>
      <c r="W87" s="9">
        <v>99.547060900000005</v>
      </c>
      <c r="X87" s="13">
        <f t="shared" si="14"/>
        <v>5.8499996500505871</v>
      </c>
    </row>
    <row r="88" spans="1:24" x14ac:dyDescent="0.25">
      <c r="A88" s="6">
        <v>45229</v>
      </c>
      <c r="B88" s="16" t="s">
        <v>115</v>
      </c>
      <c r="C88" s="11">
        <v>2000</v>
      </c>
      <c r="D88" s="7" t="s">
        <v>12</v>
      </c>
      <c r="E88" s="6">
        <v>45231</v>
      </c>
      <c r="F88" s="6">
        <f t="shared" si="15"/>
        <v>45301</v>
      </c>
      <c r="G88" s="9">
        <v>70</v>
      </c>
      <c r="H88" s="9" t="s">
        <v>14</v>
      </c>
      <c r="I88" s="9" t="s">
        <v>17</v>
      </c>
      <c r="J88" s="9" t="s">
        <v>31</v>
      </c>
      <c r="K88" s="9">
        <v>60</v>
      </c>
      <c r="L88" s="11">
        <v>2000</v>
      </c>
      <c r="M88" s="11">
        <v>2725</v>
      </c>
      <c r="N88" s="12">
        <f t="shared" si="9"/>
        <v>1.3625</v>
      </c>
      <c r="O88" s="9">
        <v>98.915229600000004</v>
      </c>
      <c r="P88" s="13">
        <f t="shared" si="10"/>
        <v>5.6400002533077895</v>
      </c>
      <c r="Q88" s="9">
        <v>98.903816000000006</v>
      </c>
      <c r="R88" s="13">
        <f t="shared" si="11"/>
        <v>5.7000002045276821</v>
      </c>
      <c r="S88" s="9">
        <v>98.924743000000007</v>
      </c>
      <c r="T88" s="13">
        <f t="shared" si="12"/>
        <v>5.5900000092566415</v>
      </c>
      <c r="U88" s="9">
        <f t="shared" si="16"/>
        <v>98.924743000000007</v>
      </c>
      <c r="V88" s="13">
        <f t="shared" si="13"/>
        <v>5.5900000092566415</v>
      </c>
      <c r="W88" s="9">
        <v>98.884799200000003</v>
      </c>
      <c r="X88" s="13">
        <f t="shared" si="14"/>
        <v>5.8000000469232713</v>
      </c>
    </row>
    <row r="89" spans="1:24" x14ac:dyDescent="0.25">
      <c r="A89" s="6">
        <v>45229</v>
      </c>
      <c r="B89" s="16" t="s">
        <v>104</v>
      </c>
      <c r="C89" s="11">
        <v>2000</v>
      </c>
      <c r="D89" s="7" t="s">
        <v>12</v>
      </c>
      <c r="E89" s="6">
        <v>45231</v>
      </c>
      <c r="F89" s="6">
        <f t="shared" si="15"/>
        <v>45385</v>
      </c>
      <c r="G89" s="9">
        <v>154</v>
      </c>
      <c r="H89" s="9" t="s">
        <v>14</v>
      </c>
      <c r="I89" s="9" t="s">
        <v>17</v>
      </c>
      <c r="J89" s="9" t="s">
        <v>31</v>
      </c>
      <c r="K89" s="9">
        <v>60</v>
      </c>
      <c r="L89" s="11">
        <v>2000</v>
      </c>
      <c r="M89" s="11">
        <v>2872</v>
      </c>
      <c r="N89" s="12">
        <f t="shared" si="9"/>
        <v>1.4359999999999999</v>
      </c>
      <c r="O89" s="9">
        <v>97.596882800000003</v>
      </c>
      <c r="P89" s="13">
        <f t="shared" si="10"/>
        <v>5.7559999973980354</v>
      </c>
      <c r="Q89" s="9">
        <v>97.558596100000003</v>
      </c>
      <c r="R89" s="13">
        <f t="shared" si="11"/>
        <v>5.8500000781088959</v>
      </c>
      <c r="S89" s="9">
        <v>97.619706199999996</v>
      </c>
      <c r="T89" s="13">
        <f t="shared" si="12"/>
        <v>5.6999999133691084</v>
      </c>
      <c r="U89" s="9">
        <f t="shared" si="16"/>
        <v>97.619706199999996</v>
      </c>
      <c r="V89" s="13">
        <f t="shared" si="13"/>
        <v>5.6999999133691084</v>
      </c>
      <c r="W89" s="9">
        <v>97.456915899999998</v>
      </c>
      <c r="X89" s="13">
        <f t="shared" si="14"/>
        <v>6.10000005353948</v>
      </c>
    </row>
    <row r="90" spans="1:24" x14ac:dyDescent="0.25">
      <c r="A90" s="6">
        <v>45229</v>
      </c>
      <c r="B90" s="16" t="s">
        <v>112</v>
      </c>
      <c r="C90" s="11">
        <v>3500</v>
      </c>
      <c r="D90" s="7" t="s">
        <v>12</v>
      </c>
      <c r="E90" s="6">
        <v>45231</v>
      </c>
      <c r="F90" s="6">
        <f t="shared" si="15"/>
        <v>45497</v>
      </c>
      <c r="G90" s="9">
        <v>266</v>
      </c>
      <c r="H90" s="9" t="s">
        <v>14</v>
      </c>
      <c r="I90" s="9" t="s">
        <v>17</v>
      </c>
      <c r="J90" s="9" t="s">
        <v>31</v>
      </c>
      <c r="K90" s="9">
        <v>60</v>
      </c>
      <c r="L90" s="11">
        <v>3500</v>
      </c>
      <c r="M90" s="11">
        <v>4660</v>
      </c>
      <c r="N90" s="12">
        <f t="shared" si="9"/>
        <v>1.3314285714285714</v>
      </c>
      <c r="O90" s="9">
        <v>95.870858100000007</v>
      </c>
      <c r="P90" s="13">
        <f t="shared" si="10"/>
        <v>5.8290000283878269</v>
      </c>
      <c r="Q90" s="9">
        <v>95.754867500000003</v>
      </c>
      <c r="R90" s="13">
        <f t="shared" si="11"/>
        <v>6.0000000577131543</v>
      </c>
      <c r="S90" s="9">
        <v>95.992576600000007</v>
      </c>
      <c r="T90" s="13">
        <f t="shared" si="12"/>
        <v>5.6499999619276533</v>
      </c>
      <c r="U90" s="9">
        <f t="shared" si="16"/>
        <v>95.992576600000007</v>
      </c>
      <c r="V90" s="13">
        <f t="shared" si="13"/>
        <v>5.6499999619276533</v>
      </c>
      <c r="W90" s="9">
        <v>95.619561599999997</v>
      </c>
      <c r="X90" s="13">
        <f t="shared" si="14"/>
        <v>6.2000000554075489</v>
      </c>
    </row>
    <row r="91" spans="1:24" x14ac:dyDescent="0.25">
      <c r="A91" s="6">
        <v>45243</v>
      </c>
      <c r="B91" s="16" t="s">
        <v>96</v>
      </c>
      <c r="C91" s="11">
        <v>5000</v>
      </c>
      <c r="D91" s="7" t="s">
        <v>12</v>
      </c>
      <c r="E91" s="6">
        <v>45245</v>
      </c>
      <c r="F91" s="6">
        <f t="shared" si="15"/>
        <v>45273</v>
      </c>
      <c r="G91" s="9">
        <v>28</v>
      </c>
      <c r="H91" s="9" t="s">
        <v>14</v>
      </c>
      <c r="I91" s="9" t="s">
        <v>17</v>
      </c>
      <c r="J91" s="9" t="s">
        <v>31</v>
      </c>
      <c r="K91" s="9">
        <v>60</v>
      </c>
      <c r="L91" s="11">
        <v>5000</v>
      </c>
      <c r="M91" s="11">
        <v>10972</v>
      </c>
      <c r="N91" s="12">
        <f t="shared" si="9"/>
        <v>2.1943999999999999</v>
      </c>
      <c r="O91" s="9">
        <v>99.569571800000006</v>
      </c>
      <c r="P91" s="13">
        <f t="shared" si="10"/>
        <v>5.5580000567430217</v>
      </c>
      <c r="Q91" s="9">
        <v>99.566333299999997</v>
      </c>
      <c r="R91" s="13">
        <f t="shared" si="11"/>
        <v>5.6000000497012961</v>
      </c>
      <c r="S91" s="9">
        <v>99.577900299999996</v>
      </c>
      <c r="T91" s="13">
        <f t="shared" si="12"/>
        <v>5.4500005789509443</v>
      </c>
      <c r="U91" s="9">
        <f t="shared" si="16"/>
        <v>99.577900299999996</v>
      </c>
      <c r="V91" s="13">
        <f t="shared" si="13"/>
        <v>5.4500005789509443</v>
      </c>
      <c r="W91" s="9">
        <v>99.554768899999999</v>
      </c>
      <c r="X91" s="13">
        <f t="shared" ref="X91:X106" si="17">100*((100-W91)/W91)*360/G91</f>
        <v>5.7500006482792099</v>
      </c>
    </row>
    <row r="92" spans="1:24" x14ac:dyDescent="0.25">
      <c r="A92" s="6">
        <v>45243</v>
      </c>
      <c r="B92" s="16" t="s">
        <v>115</v>
      </c>
      <c r="C92" s="11">
        <v>3000</v>
      </c>
      <c r="D92" s="7" t="s">
        <v>12</v>
      </c>
      <c r="E92" s="6">
        <v>45245</v>
      </c>
      <c r="F92" s="6">
        <f t="shared" si="15"/>
        <v>45301</v>
      </c>
      <c r="G92" s="9">
        <v>56</v>
      </c>
      <c r="H92" s="9" t="s">
        <v>14</v>
      </c>
      <c r="I92" s="9" t="s">
        <v>17</v>
      </c>
      <c r="J92" s="9" t="s">
        <v>31</v>
      </c>
      <c r="K92" s="9">
        <v>60</v>
      </c>
      <c r="L92" s="11">
        <v>3000</v>
      </c>
      <c r="M92" s="11">
        <v>3560</v>
      </c>
      <c r="N92" s="12">
        <f t="shared" ref="N92:N106" si="18">M92/L92</f>
        <v>1.1866666666666668</v>
      </c>
      <c r="O92" s="9">
        <v>99.128462600000006</v>
      </c>
      <c r="P92" s="13">
        <f t="shared" si="10"/>
        <v>5.6519997199789014</v>
      </c>
      <c r="Q92" s="9">
        <v>99.121126000000004</v>
      </c>
      <c r="R92" s="13">
        <f t="shared" si="11"/>
        <v>5.70000010463386</v>
      </c>
      <c r="S92" s="9">
        <v>99.140998300000007</v>
      </c>
      <c r="T92" s="13">
        <f t="shared" si="12"/>
        <v>5.5700001819673446</v>
      </c>
      <c r="U92" s="9">
        <f t="shared" si="16"/>
        <v>99.140998300000007</v>
      </c>
      <c r="V92" s="13">
        <f t="shared" si="13"/>
        <v>5.5700001819673446</v>
      </c>
      <c r="W92" s="9">
        <v>99.0905688</v>
      </c>
      <c r="X92" s="13">
        <f t="shared" si="17"/>
        <v>5.8999998681725501</v>
      </c>
    </row>
    <row r="93" spans="1:24" x14ac:dyDescent="0.25">
      <c r="A93" s="6">
        <v>45243</v>
      </c>
      <c r="B93" s="16" t="s">
        <v>111</v>
      </c>
      <c r="C93" s="11">
        <v>2500</v>
      </c>
      <c r="D93" s="7" t="s">
        <v>12</v>
      </c>
      <c r="E93" s="6">
        <v>45245</v>
      </c>
      <c r="F93" s="6">
        <f t="shared" si="15"/>
        <v>45329</v>
      </c>
      <c r="G93" s="9">
        <v>84</v>
      </c>
      <c r="H93" s="9" t="s">
        <v>14</v>
      </c>
      <c r="I93" s="9" t="s">
        <v>17</v>
      </c>
      <c r="J93" s="9" t="s">
        <v>31</v>
      </c>
      <c r="K93" s="9">
        <v>60</v>
      </c>
      <c r="L93" s="11">
        <v>2500</v>
      </c>
      <c r="M93" s="11">
        <v>2660</v>
      </c>
      <c r="N93" s="12">
        <f t="shared" si="18"/>
        <v>1.0640000000000001</v>
      </c>
      <c r="O93" s="9">
        <v>98.6779133</v>
      </c>
      <c r="P93" s="13">
        <f t="shared" si="10"/>
        <v>5.7420000764678276</v>
      </c>
      <c r="Q93" s="9">
        <v>98.653381300000007</v>
      </c>
      <c r="R93" s="13">
        <f t="shared" si="11"/>
        <v>5.8500001965973878</v>
      </c>
      <c r="S93" s="9">
        <v>98.705640000000002</v>
      </c>
      <c r="T93" s="13">
        <f t="shared" si="12"/>
        <v>5.620000177150092</v>
      </c>
      <c r="U93" s="9">
        <f t="shared" si="16"/>
        <v>98.705640000000002</v>
      </c>
      <c r="V93" s="13">
        <f t="shared" si="13"/>
        <v>5.620000177150092</v>
      </c>
      <c r="W93" s="9">
        <v>98.653381300000007</v>
      </c>
      <c r="X93" s="13">
        <f t="shared" si="17"/>
        <v>5.8500001965973878</v>
      </c>
    </row>
    <row r="94" spans="1:24" x14ac:dyDescent="0.25">
      <c r="A94" s="6">
        <v>45243</v>
      </c>
      <c r="B94" s="16" t="s">
        <v>112</v>
      </c>
      <c r="C94" s="11">
        <v>5000</v>
      </c>
      <c r="D94" s="7" t="s">
        <v>12</v>
      </c>
      <c r="E94" s="6">
        <v>45245</v>
      </c>
      <c r="F94" s="6">
        <f t="shared" si="15"/>
        <v>45497</v>
      </c>
      <c r="G94" s="9">
        <v>252</v>
      </c>
      <c r="H94" s="9" t="s">
        <v>14</v>
      </c>
      <c r="I94" s="9" t="s">
        <v>17</v>
      </c>
      <c r="J94" s="9" t="s">
        <v>31</v>
      </c>
      <c r="K94" s="9">
        <v>60</v>
      </c>
      <c r="L94" s="11">
        <v>5000</v>
      </c>
      <c r="M94" s="11">
        <v>6785</v>
      </c>
      <c r="N94" s="12">
        <f t="shared" si="18"/>
        <v>1.357</v>
      </c>
      <c r="O94" s="9">
        <v>96.020894100000007</v>
      </c>
      <c r="P94" s="13">
        <f t="shared" si="10"/>
        <v>5.9200000721509527</v>
      </c>
      <c r="Q94" s="9">
        <v>95.9370653</v>
      </c>
      <c r="R94" s="13">
        <f t="shared" ref="R94:R106" si="19">100*((100-Q94)/Q94)*360/G94</f>
        <v>6.0499999769863999</v>
      </c>
      <c r="S94" s="9">
        <v>96.182515899999999</v>
      </c>
      <c r="T94" s="13">
        <f t="shared" si="12"/>
        <v>5.6700000652464908</v>
      </c>
      <c r="U94" s="9">
        <f t="shared" si="16"/>
        <v>96.182515899999999</v>
      </c>
      <c r="V94" s="13">
        <f t="shared" si="13"/>
        <v>5.6700000652464908</v>
      </c>
      <c r="W94" s="9">
        <v>95.879115600000006</v>
      </c>
      <c r="X94" s="13">
        <f t="shared" si="17"/>
        <v>6.1400000171525422</v>
      </c>
    </row>
    <row r="95" spans="1:24" x14ac:dyDescent="0.25">
      <c r="A95" s="6">
        <v>45257</v>
      </c>
      <c r="B95" s="16" t="s">
        <v>117</v>
      </c>
      <c r="C95" s="11">
        <v>5500</v>
      </c>
      <c r="D95" s="7" t="s">
        <v>13</v>
      </c>
      <c r="E95" s="6">
        <v>45259</v>
      </c>
      <c r="F95" s="6">
        <f t="shared" si="15"/>
        <v>45287</v>
      </c>
      <c r="G95" s="9">
        <v>28</v>
      </c>
      <c r="H95" s="9" t="s">
        <v>14</v>
      </c>
      <c r="I95" s="9" t="s">
        <v>17</v>
      </c>
      <c r="J95" s="9" t="s">
        <v>31</v>
      </c>
      <c r="K95" s="9">
        <v>60</v>
      </c>
      <c r="L95" s="11">
        <v>5500</v>
      </c>
      <c r="M95" s="11">
        <v>6915</v>
      </c>
      <c r="N95" s="12">
        <f t="shared" si="18"/>
        <v>1.2572727272727273</v>
      </c>
      <c r="O95" s="9">
        <v>99.570111600000004</v>
      </c>
      <c r="P95" s="13">
        <f t="shared" ref="P95:P106" si="20">100*((100-O95)/O95)*360/G95</f>
        <v>5.5509996751158797</v>
      </c>
      <c r="Q95" s="9">
        <v>99.566333299999997</v>
      </c>
      <c r="R95" s="13">
        <f t="shared" si="19"/>
        <v>5.6000000497012961</v>
      </c>
      <c r="S95" s="9">
        <v>99.574044400000005</v>
      </c>
      <c r="T95" s="13">
        <f t="shared" ref="T95:T106" si="21">100*((100-S95)/S95)*360/G95</f>
        <v>5.4999995561091524</v>
      </c>
      <c r="U95" s="9">
        <f t="shared" si="16"/>
        <v>99.574044400000005</v>
      </c>
      <c r="V95" s="13">
        <f t="shared" si="16"/>
        <v>5.4999995561091524</v>
      </c>
      <c r="W95" s="9">
        <v>99.554768899999999</v>
      </c>
      <c r="X95" s="13">
        <f t="shared" si="17"/>
        <v>5.7500006482792099</v>
      </c>
    </row>
    <row r="96" spans="1:24" x14ac:dyDescent="0.25">
      <c r="A96" s="6">
        <v>45257</v>
      </c>
      <c r="B96" s="16" t="s">
        <v>111</v>
      </c>
      <c r="C96" s="11">
        <v>1500</v>
      </c>
      <c r="D96" s="7" t="s">
        <v>12</v>
      </c>
      <c r="E96" s="6">
        <v>45259</v>
      </c>
      <c r="F96" s="6">
        <f t="shared" si="15"/>
        <v>45329</v>
      </c>
      <c r="G96" s="9">
        <v>70</v>
      </c>
      <c r="H96" s="9" t="s">
        <v>14</v>
      </c>
      <c r="I96" s="9" t="s">
        <v>17</v>
      </c>
      <c r="J96" s="9" t="s">
        <v>31</v>
      </c>
      <c r="K96" s="9">
        <v>60</v>
      </c>
      <c r="L96" s="11">
        <v>1500</v>
      </c>
      <c r="M96" s="11">
        <v>2310</v>
      </c>
      <c r="N96" s="12">
        <f t="shared" si="18"/>
        <v>1.54</v>
      </c>
      <c r="O96" s="9">
        <v>98.910854099999995</v>
      </c>
      <c r="P96" s="13">
        <f t="shared" si="20"/>
        <v>5.663000104887983</v>
      </c>
      <c r="Q96" s="9">
        <v>98.884799200000003</v>
      </c>
      <c r="R96" s="13">
        <f t="shared" si="19"/>
        <v>5.8000000469232713</v>
      </c>
      <c r="S96" s="9">
        <v>98.934258200000002</v>
      </c>
      <c r="T96" s="13">
        <f t="shared" si="21"/>
        <v>5.5399999234758681</v>
      </c>
      <c r="U96" s="9">
        <f t="shared" si="16"/>
        <v>98.934258200000002</v>
      </c>
      <c r="V96" s="13">
        <f t="shared" si="16"/>
        <v>5.5399999234758681</v>
      </c>
      <c r="W96" s="9">
        <v>98.856287699999996</v>
      </c>
      <c r="X96" s="13">
        <f t="shared" si="17"/>
        <v>5.9499998515811079</v>
      </c>
    </row>
    <row r="97" spans="1:24" x14ac:dyDescent="0.25">
      <c r="A97" s="6">
        <v>45257</v>
      </c>
      <c r="B97" s="16" t="s">
        <v>104</v>
      </c>
      <c r="C97" s="11">
        <v>1500</v>
      </c>
      <c r="D97" s="7" t="s">
        <v>12</v>
      </c>
      <c r="E97" s="6">
        <v>45259</v>
      </c>
      <c r="F97" s="6">
        <f t="shared" si="15"/>
        <v>45385</v>
      </c>
      <c r="G97" s="9">
        <v>126</v>
      </c>
      <c r="H97" s="9" t="s">
        <v>14</v>
      </c>
      <c r="I97" s="9" t="s">
        <v>17</v>
      </c>
      <c r="J97" s="9" t="s">
        <v>31</v>
      </c>
      <c r="K97" s="9">
        <v>60</v>
      </c>
      <c r="L97" s="11">
        <v>1500</v>
      </c>
      <c r="M97" s="11">
        <v>2125</v>
      </c>
      <c r="N97" s="12">
        <f t="shared" si="18"/>
        <v>1.4166666666666667</v>
      </c>
      <c r="O97" s="9">
        <v>98.015096299999996</v>
      </c>
      <c r="P97" s="13">
        <f t="shared" si="20"/>
        <v>5.7859999557756296</v>
      </c>
      <c r="Q97" s="9">
        <v>97.959983300000005</v>
      </c>
      <c r="R97" s="13">
        <f t="shared" si="19"/>
        <v>5.95000013934989</v>
      </c>
      <c r="S97" s="9">
        <v>98.0483957</v>
      </c>
      <c r="T97" s="13">
        <f t="shared" si="21"/>
        <v>5.6870000226982649</v>
      </c>
      <c r="U97" s="9">
        <f t="shared" si="16"/>
        <v>98.0483957</v>
      </c>
      <c r="V97" s="13">
        <f t="shared" si="16"/>
        <v>5.6870000226982649</v>
      </c>
      <c r="W97" s="9">
        <v>97.9431929</v>
      </c>
      <c r="X97" s="13">
        <f t="shared" si="17"/>
        <v>6.0000001432317154</v>
      </c>
    </row>
    <row r="98" spans="1:24" x14ac:dyDescent="0.25">
      <c r="A98" s="6">
        <v>45257</v>
      </c>
      <c r="B98" s="16" t="s">
        <v>112</v>
      </c>
      <c r="C98" s="11">
        <v>2500</v>
      </c>
      <c r="D98" s="7" t="s">
        <v>12</v>
      </c>
      <c r="E98" s="6">
        <v>45259</v>
      </c>
      <c r="F98" s="6">
        <f t="shared" si="15"/>
        <v>45497</v>
      </c>
      <c r="G98" s="9">
        <v>238</v>
      </c>
      <c r="H98" s="9" t="s">
        <v>14</v>
      </c>
      <c r="I98" s="9" t="s">
        <v>17</v>
      </c>
      <c r="J98" s="9" t="s">
        <v>31</v>
      </c>
      <c r="K98" s="9">
        <v>60</v>
      </c>
      <c r="L98" s="11">
        <v>2500</v>
      </c>
      <c r="M98" s="11">
        <v>6229</v>
      </c>
      <c r="N98" s="12">
        <f t="shared" si="18"/>
        <v>2.4916</v>
      </c>
      <c r="O98" s="9">
        <v>96.318807500000005</v>
      </c>
      <c r="P98" s="13">
        <f t="shared" si="20"/>
        <v>5.7810000774090211</v>
      </c>
      <c r="Q98" s="9">
        <v>96.227507500000002</v>
      </c>
      <c r="R98" s="13">
        <f t="shared" si="19"/>
        <v>5.9299999810039621</v>
      </c>
      <c r="S98" s="9">
        <v>96.381408199999996</v>
      </c>
      <c r="T98" s="13">
        <f t="shared" si="21"/>
        <v>5.6790000311291138</v>
      </c>
      <c r="U98" s="9">
        <f t="shared" si="16"/>
        <v>96.381408199999996</v>
      </c>
      <c r="V98" s="13">
        <f t="shared" si="16"/>
        <v>5.6790000311291138</v>
      </c>
      <c r="W98" s="9">
        <v>96.105228800000006</v>
      </c>
      <c r="X98" s="13">
        <f t="shared" si="17"/>
        <v>6.1300000303644664</v>
      </c>
    </row>
    <row r="99" spans="1:24" x14ac:dyDescent="0.25">
      <c r="A99" s="6">
        <v>45271</v>
      </c>
      <c r="B99" s="16" t="s">
        <v>115</v>
      </c>
      <c r="C99" s="11">
        <v>6500</v>
      </c>
      <c r="D99" s="7" t="s">
        <v>12</v>
      </c>
      <c r="E99" s="6">
        <v>45273</v>
      </c>
      <c r="F99" s="6">
        <f t="shared" ref="F99:F106" si="22">E99+G99</f>
        <v>45301</v>
      </c>
      <c r="G99" s="9">
        <v>28</v>
      </c>
      <c r="H99" s="9" t="s">
        <v>14</v>
      </c>
      <c r="I99" s="9" t="s">
        <v>17</v>
      </c>
      <c r="J99" s="9" t="s">
        <v>31</v>
      </c>
      <c r="K99" s="9">
        <v>60</v>
      </c>
      <c r="L99" s="11">
        <v>6500</v>
      </c>
      <c r="M99" s="11">
        <v>6945</v>
      </c>
      <c r="N99" s="12">
        <f t="shared" si="18"/>
        <v>1.0684615384615384</v>
      </c>
      <c r="O99" s="9">
        <v>99.567489899999998</v>
      </c>
      <c r="P99" s="13">
        <f t="shared" si="20"/>
        <v>5.5849998312121425</v>
      </c>
      <c r="Q99" s="9">
        <v>99.562478200000001</v>
      </c>
      <c r="R99" s="13">
        <f t="shared" si="19"/>
        <v>5.6500002685894097</v>
      </c>
      <c r="S99" s="9">
        <v>99.572502099999994</v>
      </c>
      <c r="T99" s="13">
        <f t="shared" si="21"/>
        <v>5.5199994531709651</v>
      </c>
      <c r="U99" s="9">
        <f t="shared" si="16"/>
        <v>99.572502099999994</v>
      </c>
      <c r="V99" s="13">
        <f t="shared" si="16"/>
        <v>5.5199994531709651</v>
      </c>
      <c r="W99" s="9">
        <v>99.554768899999999</v>
      </c>
      <c r="X99" s="13">
        <f t="shared" si="17"/>
        <v>5.7500006482792099</v>
      </c>
    </row>
    <row r="100" spans="1:24" x14ac:dyDescent="0.25">
      <c r="A100" s="6">
        <v>45271</v>
      </c>
      <c r="B100" s="16" t="s">
        <v>118</v>
      </c>
      <c r="C100" s="11">
        <v>5000</v>
      </c>
      <c r="D100" s="7" t="s">
        <v>13</v>
      </c>
      <c r="E100" s="6">
        <v>45273</v>
      </c>
      <c r="F100" s="6">
        <f t="shared" si="22"/>
        <v>45357</v>
      </c>
      <c r="G100" s="9">
        <v>84</v>
      </c>
      <c r="H100" s="9" t="s">
        <v>14</v>
      </c>
      <c r="I100" s="9" t="s">
        <v>17</v>
      </c>
      <c r="J100" s="9" t="s">
        <v>31</v>
      </c>
      <c r="K100" s="9">
        <v>60</v>
      </c>
      <c r="L100" s="11">
        <v>5000</v>
      </c>
      <c r="M100" s="11">
        <v>5415</v>
      </c>
      <c r="N100" s="12">
        <f t="shared" si="18"/>
        <v>1.083</v>
      </c>
      <c r="O100" s="9">
        <v>98.687911299999996</v>
      </c>
      <c r="P100" s="13">
        <f t="shared" si="20"/>
        <v>5.6980001011677128</v>
      </c>
      <c r="Q100" s="9">
        <v>98.664737200000005</v>
      </c>
      <c r="R100" s="13">
        <f t="shared" si="19"/>
        <v>5.8000001008899824</v>
      </c>
      <c r="S100" s="9">
        <v>98.705640000000002</v>
      </c>
      <c r="T100" s="13">
        <f t="shared" si="21"/>
        <v>5.620000177150092</v>
      </c>
      <c r="U100" s="9">
        <f t="shared" si="16"/>
        <v>98.705640000000002</v>
      </c>
      <c r="V100" s="13">
        <f t="shared" si="16"/>
        <v>5.620000177150092</v>
      </c>
      <c r="W100" s="9">
        <v>98.642028100000005</v>
      </c>
      <c r="X100" s="13">
        <f t="shared" si="17"/>
        <v>5.8999999123381279</v>
      </c>
    </row>
    <row r="101" spans="1:24" x14ac:dyDescent="0.25">
      <c r="A101" s="6">
        <v>45271</v>
      </c>
      <c r="B101" s="16" t="s">
        <v>119</v>
      </c>
      <c r="C101" s="11">
        <v>6000</v>
      </c>
      <c r="D101" s="7" t="s">
        <v>13</v>
      </c>
      <c r="E101" s="6">
        <v>45273</v>
      </c>
      <c r="F101" s="6">
        <f t="shared" si="22"/>
        <v>45441</v>
      </c>
      <c r="G101" s="9">
        <v>168</v>
      </c>
      <c r="H101" s="9" t="s">
        <v>14</v>
      </c>
      <c r="I101" s="9" t="s">
        <v>17</v>
      </c>
      <c r="J101" s="9" t="s">
        <v>31</v>
      </c>
      <c r="K101" s="9">
        <v>60</v>
      </c>
      <c r="L101" s="11">
        <v>6000</v>
      </c>
      <c r="M101" s="11">
        <v>6260</v>
      </c>
      <c r="N101" s="12">
        <f t="shared" si="18"/>
        <v>1.0433333333333332</v>
      </c>
      <c r="O101" s="9">
        <v>97.371741900000004</v>
      </c>
      <c r="P101" s="13">
        <f t="shared" si="20"/>
        <v>5.7840000938271556</v>
      </c>
      <c r="Q101" s="9">
        <v>97.320443800000007</v>
      </c>
      <c r="R101" s="13">
        <f t="shared" si="19"/>
        <v>5.8999999575188209</v>
      </c>
      <c r="S101" s="9">
        <v>97.408922700000005</v>
      </c>
      <c r="T101" s="13">
        <f t="shared" si="21"/>
        <v>5.6999999036022491</v>
      </c>
      <c r="U101" s="9">
        <f t="shared" si="16"/>
        <v>97.408922700000005</v>
      </c>
      <c r="V101" s="13">
        <f t="shared" si="16"/>
        <v>5.6999999036022491</v>
      </c>
      <c r="W101" s="9">
        <v>97.280680700000005</v>
      </c>
      <c r="X101" s="13">
        <f t="shared" si="17"/>
        <v>5.9900000121136845</v>
      </c>
    </row>
    <row r="102" spans="1:24" x14ac:dyDescent="0.25">
      <c r="A102" s="6">
        <v>45271</v>
      </c>
      <c r="B102" s="16" t="s">
        <v>120</v>
      </c>
      <c r="C102" s="11">
        <v>13000</v>
      </c>
      <c r="D102" s="7" t="s">
        <v>13</v>
      </c>
      <c r="E102" s="6">
        <v>45273</v>
      </c>
      <c r="F102" s="6">
        <f t="shared" si="22"/>
        <v>45609</v>
      </c>
      <c r="G102" s="9">
        <v>336</v>
      </c>
      <c r="H102" s="9" t="s">
        <v>14</v>
      </c>
      <c r="I102" s="9" t="s">
        <v>17</v>
      </c>
      <c r="J102" s="9" t="s">
        <v>31</v>
      </c>
      <c r="K102" s="9">
        <v>60</v>
      </c>
      <c r="L102" s="11">
        <v>13000</v>
      </c>
      <c r="M102" s="11">
        <v>24534</v>
      </c>
      <c r="N102" s="12">
        <f t="shared" si="18"/>
        <v>1.8872307692307693</v>
      </c>
      <c r="O102" s="9">
        <v>94.963875700000003</v>
      </c>
      <c r="P102" s="13">
        <f t="shared" si="20"/>
        <v>5.6820000495048371</v>
      </c>
      <c r="Q102" s="9">
        <v>94.886503099999999</v>
      </c>
      <c r="R102" s="13">
        <f t="shared" si="19"/>
        <v>5.7739999890157501</v>
      </c>
      <c r="S102" s="9">
        <v>95.159550800000005</v>
      </c>
      <c r="T102" s="13">
        <f t="shared" si="21"/>
        <v>5.4500000555157788</v>
      </c>
      <c r="U102" s="9">
        <f t="shared" si="16"/>
        <v>95.159550800000005</v>
      </c>
      <c r="V102" s="13">
        <f t="shared" si="16"/>
        <v>5.4500000555157788</v>
      </c>
      <c r="W102" s="9">
        <v>94.613346800000002</v>
      </c>
      <c r="X102" s="13">
        <f t="shared" si="17"/>
        <v>6.0999999873771928</v>
      </c>
    </row>
    <row r="103" spans="1:24" x14ac:dyDescent="0.25">
      <c r="A103" s="6">
        <v>45285</v>
      </c>
      <c r="B103" s="16" t="s">
        <v>121</v>
      </c>
      <c r="C103" s="11">
        <v>5500</v>
      </c>
      <c r="D103" s="7" t="s">
        <v>13</v>
      </c>
      <c r="E103" s="6">
        <v>45287</v>
      </c>
      <c r="F103" s="6">
        <f t="shared" si="22"/>
        <v>45315</v>
      </c>
      <c r="G103" s="9">
        <v>28</v>
      </c>
      <c r="H103" s="9" t="s">
        <v>14</v>
      </c>
      <c r="I103" s="9" t="s">
        <v>17</v>
      </c>
      <c r="J103" s="9" t="s">
        <v>31</v>
      </c>
      <c r="K103" s="9">
        <v>60</v>
      </c>
      <c r="L103" s="11">
        <v>5275</v>
      </c>
      <c r="M103" s="11">
        <v>5275</v>
      </c>
      <c r="N103" s="12">
        <f t="shared" si="18"/>
        <v>1</v>
      </c>
      <c r="O103" s="9">
        <v>99.565331</v>
      </c>
      <c r="P103" s="13">
        <f t="shared" si="20"/>
        <v>5.6129993969200198</v>
      </c>
      <c r="Q103" s="9">
        <v>99.550914800000001</v>
      </c>
      <c r="R103" s="13">
        <f t="shared" si="19"/>
        <v>5.7999995108317757</v>
      </c>
      <c r="S103" s="9">
        <v>99.570959799999997</v>
      </c>
      <c r="T103" s="13">
        <f t="shared" si="21"/>
        <v>5.539999969807643</v>
      </c>
      <c r="U103" s="9">
        <v>99.570959799999997</v>
      </c>
      <c r="V103" s="13">
        <f t="shared" si="16"/>
        <v>5.539999969807643</v>
      </c>
      <c r="W103" s="9">
        <v>99.550914800000001</v>
      </c>
      <c r="X103" s="13">
        <f t="shared" si="17"/>
        <v>5.7999995108317757</v>
      </c>
    </row>
    <row r="104" spans="1:24" x14ac:dyDescent="0.25">
      <c r="A104" s="6">
        <v>45285</v>
      </c>
      <c r="B104" s="16" t="s">
        <v>118</v>
      </c>
      <c r="C104" s="11">
        <v>4000</v>
      </c>
      <c r="D104" s="7" t="s">
        <v>122</v>
      </c>
      <c r="E104" s="6">
        <v>45287</v>
      </c>
      <c r="F104" s="6">
        <f t="shared" si="22"/>
        <v>45357</v>
      </c>
      <c r="G104" s="9">
        <v>70</v>
      </c>
      <c r="H104" s="9" t="s">
        <v>14</v>
      </c>
      <c r="I104" s="9" t="s">
        <v>17</v>
      </c>
      <c r="J104" s="9" t="s">
        <v>31</v>
      </c>
      <c r="K104" s="9">
        <v>60</v>
      </c>
      <c r="L104" s="11">
        <v>3615</v>
      </c>
      <c r="M104" s="11">
        <v>3615</v>
      </c>
      <c r="N104" s="12">
        <f t="shared" si="18"/>
        <v>1</v>
      </c>
      <c r="O104" s="9">
        <v>98.901533599999993</v>
      </c>
      <c r="P104" s="13">
        <f t="shared" si="20"/>
        <v>5.7120001741091366</v>
      </c>
      <c r="Q104" s="9">
        <v>98.884799200000003</v>
      </c>
      <c r="R104" s="13">
        <f t="shared" si="19"/>
        <v>5.8000000469232713</v>
      </c>
      <c r="S104" s="9">
        <v>98.913327199999998</v>
      </c>
      <c r="T104" s="13">
        <f t="shared" si="21"/>
        <v>5.6499999844597113</v>
      </c>
      <c r="U104" s="9">
        <v>98.913327199999998</v>
      </c>
      <c r="V104" s="13">
        <f t="shared" si="16"/>
        <v>5.6499999844597113</v>
      </c>
      <c r="W104" s="9">
        <v>98.884799200000003</v>
      </c>
      <c r="X104" s="13">
        <f t="shared" si="17"/>
        <v>5.8000000469232713</v>
      </c>
    </row>
    <row r="105" spans="1:24" x14ac:dyDescent="0.25">
      <c r="A105" s="6">
        <v>45285</v>
      </c>
      <c r="B105" s="16" t="s">
        <v>119</v>
      </c>
      <c r="C105" s="11">
        <v>4000</v>
      </c>
      <c r="D105" s="7" t="s">
        <v>122</v>
      </c>
      <c r="E105" s="6">
        <v>45287</v>
      </c>
      <c r="F105" s="6">
        <f t="shared" si="22"/>
        <v>45441</v>
      </c>
      <c r="G105" s="9">
        <v>154</v>
      </c>
      <c r="H105" s="9" t="s">
        <v>14</v>
      </c>
      <c r="I105" s="9" t="s">
        <v>17</v>
      </c>
      <c r="J105" s="9" t="s">
        <v>31</v>
      </c>
      <c r="K105" s="9">
        <v>60</v>
      </c>
      <c r="L105" s="11">
        <v>4000</v>
      </c>
      <c r="M105" s="11">
        <v>4709</v>
      </c>
      <c r="N105" s="12">
        <f t="shared" si="18"/>
        <v>1.1772499999999999</v>
      </c>
      <c r="O105" s="9">
        <v>97.598512700000001</v>
      </c>
      <c r="P105" s="13">
        <f t="shared" si="20"/>
        <v>5.7519999642211905</v>
      </c>
      <c r="Q105" s="9">
        <v>97.558596100000003</v>
      </c>
      <c r="R105" s="13">
        <f t="shared" si="19"/>
        <v>5.8500000781088959</v>
      </c>
      <c r="S105" s="9">
        <v>97.660488700000002</v>
      </c>
      <c r="T105" s="13">
        <f t="shared" si="21"/>
        <v>5.6000000894378585</v>
      </c>
      <c r="U105" s="9">
        <v>97.660488700000002</v>
      </c>
      <c r="V105" s="13">
        <f t="shared" si="16"/>
        <v>5.6000000894378585</v>
      </c>
      <c r="W105" s="9">
        <v>97.558596100000003</v>
      </c>
      <c r="X105" s="13">
        <f t="shared" si="17"/>
        <v>5.8500000781088959</v>
      </c>
    </row>
    <row r="106" spans="1:24" x14ac:dyDescent="0.25">
      <c r="A106" s="6">
        <v>45285</v>
      </c>
      <c r="B106" s="16" t="s">
        <v>120</v>
      </c>
      <c r="C106" s="11">
        <v>10000</v>
      </c>
      <c r="D106" s="7" t="s">
        <v>12</v>
      </c>
      <c r="E106" s="6">
        <v>45287</v>
      </c>
      <c r="F106" s="6">
        <f t="shared" si="22"/>
        <v>45609</v>
      </c>
      <c r="G106" s="9">
        <v>322</v>
      </c>
      <c r="H106" s="9" t="s">
        <v>14</v>
      </c>
      <c r="I106" s="9" t="s">
        <v>17</v>
      </c>
      <c r="J106" s="9" t="s">
        <v>31</v>
      </c>
      <c r="K106" s="9">
        <v>60</v>
      </c>
      <c r="L106" s="11">
        <v>10000</v>
      </c>
      <c r="M106" s="11">
        <v>18385</v>
      </c>
      <c r="N106" s="12">
        <f t="shared" si="18"/>
        <v>1.8385</v>
      </c>
      <c r="O106" s="9">
        <v>95.347795700000006</v>
      </c>
      <c r="P106" s="13">
        <f t="shared" si="20"/>
        <v>5.4549999405573644</v>
      </c>
      <c r="Q106" s="9">
        <v>95.286847800000004</v>
      </c>
      <c r="R106" s="13">
        <f t="shared" si="19"/>
        <v>5.5300000259579685</v>
      </c>
      <c r="S106" s="9">
        <v>95.408821500000002</v>
      </c>
      <c r="T106" s="13">
        <f t="shared" si="21"/>
        <v>5.3799999995527559</v>
      </c>
      <c r="U106" s="9">
        <v>95.408821500000002</v>
      </c>
      <c r="V106" s="13">
        <f t="shared" si="16"/>
        <v>5.3799999995527559</v>
      </c>
      <c r="W106" s="9">
        <v>95.011525399999996</v>
      </c>
      <c r="X106" s="13">
        <f t="shared" si="17"/>
        <v>5.8700000320472441</v>
      </c>
    </row>
    <row r="107" spans="1:24" x14ac:dyDescent="0.25">
      <c r="D107" s="7"/>
    </row>
  </sheetData>
  <autoFilter ref="A6:X6"/>
  <pageMargins left="0.7" right="0.7" top="0.75" bottom="0.75" header="0.3" footer="0.3"/>
  <pageSetup paperSize="9" orientation="portrait" verticalDpi="0" r:id="rId1"/>
  <headerFooter>
    <oddHeader>&amp;L&amp;"Calibri"&amp;10&amp;K0078D7CBUAE Classification: Restricted&amp;1#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0"/>
  <sheetViews>
    <sheetView zoomScale="80" zoomScaleNormal="80" workbookViewId="0">
      <pane ySplit="6" topLeftCell="A7" activePane="bottomLeft" state="frozen"/>
      <selection pane="bottomLeft" activeCell="S46" sqref="S46"/>
    </sheetView>
  </sheetViews>
  <sheetFormatPr defaultColWidth="9.140625" defaultRowHeight="15" x14ac:dyDescent="0.25"/>
  <cols>
    <col min="1" max="1" width="19.140625" style="20" customWidth="1"/>
    <col min="2" max="2" width="15.7109375" style="21" customWidth="1"/>
    <col min="3" max="3" width="14.85546875" style="21" bestFit="1" customWidth="1"/>
    <col min="4" max="4" width="10.42578125" style="22" customWidth="1"/>
    <col min="5" max="5" width="18.7109375" style="20" customWidth="1"/>
    <col min="6" max="6" width="20.140625" style="20" customWidth="1"/>
    <col min="7" max="7" width="11.85546875" style="21" customWidth="1"/>
    <col min="8" max="8" width="11.7109375" style="21" customWidth="1"/>
    <col min="9" max="9" width="15.140625" style="21" customWidth="1"/>
    <col min="10" max="10" width="11.7109375" style="21" customWidth="1"/>
    <col min="11" max="11" width="12.7109375" style="21" customWidth="1"/>
    <col min="12" max="12" width="14.28515625" style="21" customWidth="1"/>
    <col min="13" max="13" width="18.140625" style="21" customWidth="1"/>
    <col min="14" max="14" width="11.85546875" style="21" customWidth="1"/>
    <col min="15" max="16" width="16.7109375" style="21" customWidth="1"/>
    <col min="17" max="17" width="19.85546875" style="21" customWidth="1"/>
    <col min="18" max="18" width="14" style="21" customWidth="1"/>
    <col min="19" max="19" width="19.85546875" style="21" customWidth="1"/>
    <col min="20" max="20" width="13.85546875" style="21" customWidth="1"/>
    <col min="21" max="21" width="13.5703125" style="21" customWidth="1"/>
    <col min="22" max="22" width="11.42578125" style="21" customWidth="1"/>
    <col min="23" max="23" width="13.7109375" style="21" customWidth="1"/>
    <col min="24" max="24" width="12.42578125" style="21" customWidth="1"/>
    <col min="25" max="16384" width="9.140625" style="23"/>
  </cols>
  <sheetData>
    <row r="1" spans="1:27" x14ac:dyDescent="0.25">
      <c r="A1" s="4" t="s">
        <v>8</v>
      </c>
      <c r="B1" s="15"/>
      <c r="C1" s="15"/>
      <c r="D1" s="7"/>
      <c r="E1" s="3"/>
      <c r="F1" s="3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28"/>
      <c r="Z1" s="28"/>
      <c r="AA1" s="28"/>
    </row>
    <row r="2" spans="1:27" x14ac:dyDescent="0.25">
      <c r="A2" s="4" t="s">
        <v>15</v>
      </c>
      <c r="B2" s="15"/>
      <c r="C2" s="15"/>
      <c r="D2" s="7"/>
      <c r="E2" s="3"/>
      <c r="F2" s="3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28"/>
      <c r="Z2" s="28"/>
      <c r="AA2" s="28"/>
    </row>
    <row r="3" spans="1:27" x14ac:dyDescent="0.25">
      <c r="A3" s="4" t="s">
        <v>16</v>
      </c>
      <c r="B3" s="15"/>
      <c r="C3" s="15"/>
      <c r="D3" s="7"/>
      <c r="E3" s="3"/>
      <c r="F3" s="3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28"/>
      <c r="Z3" s="28"/>
      <c r="AA3" s="28"/>
    </row>
    <row r="4" spans="1:27" x14ac:dyDescent="0.25">
      <c r="A4" s="4" t="s">
        <v>30</v>
      </c>
      <c r="B4" s="15"/>
      <c r="C4" s="15"/>
      <c r="D4" s="7"/>
      <c r="E4" s="3"/>
      <c r="F4" s="3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28"/>
      <c r="Z4" s="28"/>
      <c r="AA4" s="28"/>
    </row>
    <row r="5" spans="1:27" x14ac:dyDescent="0.25">
      <c r="A5" s="5" t="s">
        <v>72</v>
      </c>
      <c r="B5" s="15"/>
      <c r="C5" s="15"/>
      <c r="D5" s="7"/>
      <c r="E5" s="3"/>
      <c r="F5" s="3"/>
      <c r="G5" s="9"/>
      <c r="H5" s="9"/>
      <c r="I5" s="9"/>
      <c r="J5" s="9"/>
      <c r="K5" s="9"/>
      <c r="L5" s="9"/>
      <c r="M5" s="9"/>
      <c r="N5" s="9"/>
      <c r="O5" s="9"/>
      <c r="P5" s="19" t="s">
        <v>70</v>
      </c>
      <c r="Q5" s="18"/>
      <c r="R5" s="18" t="s">
        <v>70</v>
      </c>
      <c r="S5" s="18"/>
      <c r="T5" s="18" t="s">
        <v>70</v>
      </c>
      <c r="U5" s="18"/>
      <c r="V5" s="18" t="s">
        <v>70</v>
      </c>
      <c r="W5" s="18"/>
      <c r="X5" s="18" t="s">
        <v>70</v>
      </c>
      <c r="Y5" s="28"/>
      <c r="Z5" s="28"/>
      <c r="AA5" s="28"/>
    </row>
    <row r="6" spans="1:27" s="24" customFormat="1" ht="30" customHeight="1" x14ac:dyDescent="0.2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  <c r="Y6" s="29"/>
      <c r="Z6" s="29"/>
      <c r="AA6" s="29"/>
    </row>
    <row r="7" spans="1:27" x14ac:dyDescent="0.25">
      <c r="A7" s="6">
        <v>44571</v>
      </c>
      <c r="B7" s="16" t="s">
        <v>58</v>
      </c>
      <c r="C7" s="11">
        <v>2800</v>
      </c>
      <c r="D7" s="7" t="s">
        <v>12</v>
      </c>
      <c r="E7" s="6">
        <v>44573</v>
      </c>
      <c r="F7" s="6">
        <v>44601</v>
      </c>
      <c r="G7" s="9">
        <v>28</v>
      </c>
      <c r="H7" s="9" t="s">
        <v>14</v>
      </c>
      <c r="I7" s="9" t="s">
        <v>17</v>
      </c>
      <c r="J7" s="9" t="s">
        <v>31</v>
      </c>
      <c r="K7" s="9">
        <v>45</v>
      </c>
      <c r="L7" s="11">
        <v>2801</v>
      </c>
      <c r="M7" s="11">
        <v>7325</v>
      </c>
      <c r="N7" s="12">
        <f t="shared" ref="N7:N70" si="0">M7/L7</f>
        <v>2.6151374509103893</v>
      </c>
      <c r="O7" s="9">
        <v>99.984446899999995</v>
      </c>
      <c r="P7" s="13">
        <f>100*((100-O7)/O7)*360/G7</f>
        <v>0.19999953469912821</v>
      </c>
      <c r="Q7" s="9">
        <v>99.983669300000003</v>
      </c>
      <c r="R7" s="13">
        <f>100*((100-Q7)/Q7)*360/G7</f>
        <v>0.21000043739854066</v>
      </c>
      <c r="S7" s="9">
        <v>99.985224400000007</v>
      </c>
      <c r="T7" s="13">
        <f>100*((100-S7)/S7)*360/G7</f>
        <v>0.19000007365079238</v>
      </c>
      <c r="U7" s="9">
        <f>S7</f>
        <v>99.985224400000007</v>
      </c>
      <c r="V7" s="13">
        <f>T7</f>
        <v>0.19000007365079238</v>
      </c>
      <c r="W7" s="9">
        <v>99.968898600000003</v>
      </c>
      <c r="X7" s="13">
        <f>100*((100-W7)/W7)*360/G7</f>
        <v>0.3999995483166266</v>
      </c>
      <c r="Y7" s="28"/>
      <c r="Z7" s="28"/>
      <c r="AA7" s="28"/>
    </row>
    <row r="8" spans="1:27" x14ac:dyDescent="0.25">
      <c r="A8" s="6">
        <v>44571</v>
      </c>
      <c r="B8" s="16" t="s">
        <v>62</v>
      </c>
      <c r="C8" s="11">
        <v>1300</v>
      </c>
      <c r="D8" s="7" t="s">
        <v>12</v>
      </c>
      <c r="E8" s="6">
        <v>44573</v>
      </c>
      <c r="F8" s="6">
        <v>44657</v>
      </c>
      <c r="G8" s="9">
        <v>84</v>
      </c>
      <c r="H8" s="9" t="s">
        <v>14</v>
      </c>
      <c r="I8" s="9" t="s">
        <v>17</v>
      </c>
      <c r="J8" s="9" t="s">
        <v>31</v>
      </c>
      <c r="K8" s="9">
        <v>45</v>
      </c>
      <c r="L8" s="11">
        <v>1300</v>
      </c>
      <c r="M8" s="11">
        <v>2885</v>
      </c>
      <c r="N8" s="12">
        <f t="shared" si="0"/>
        <v>2.2192307692307693</v>
      </c>
      <c r="O8" s="9">
        <v>99.926087999999993</v>
      </c>
      <c r="P8" s="13">
        <f t="shared" ref="P8:P71" si="1">100*((100-O8)/O8)*360/G8</f>
        <v>0.31700001533708061</v>
      </c>
      <c r="Q8" s="9">
        <v>99.921894399999999</v>
      </c>
      <c r="R8" s="13">
        <f t="shared" ref="R8:R71" si="2">100*((100-Q8)/Q8)*360/G8</f>
        <v>0.3349999394269777</v>
      </c>
      <c r="S8" s="9">
        <v>99.930048999999997</v>
      </c>
      <c r="T8" s="13">
        <f t="shared" ref="T8:T71" si="3">100*((100-S8)/S8)*360/G8</f>
        <v>0.29999985289711378</v>
      </c>
      <c r="U8" s="9">
        <f t="shared" ref="U8:U45" si="4">S8</f>
        <v>99.930048999999997</v>
      </c>
      <c r="V8" s="13">
        <f t="shared" ref="V8:V18" si="5">T8</f>
        <v>0.29999985289711378</v>
      </c>
      <c r="W8" s="9">
        <v>99.8927817</v>
      </c>
      <c r="X8" s="13">
        <f t="shared" ref="X8:X71" si="6">100*((100-W8)/W8)*360/G8</f>
        <v>0.46000020439915135</v>
      </c>
      <c r="Y8" s="28"/>
      <c r="Z8" s="28"/>
      <c r="AA8" s="30"/>
    </row>
    <row r="9" spans="1:27" x14ac:dyDescent="0.25">
      <c r="A9" s="6">
        <v>44571</v>
      </c>
      <c r="B9" s="16" t="s">
        <v>53</v>
      </c>
      <c r="C9" s="11">
        <v>1350</v>
      </c>
      <c r="D9" s="7" t="s">
        <v>12</v>
      </c>
      <c r="E9" s="6">
        <v>44573</v>
      </c>
      <c r="F9" s="6">
        <v>44713</v>
      </c>
      <c r="G9" s="9">
        <v>140</v>
      </c>
      <c r="H9" s="9" t="s">
        <v>14</v>
      </c>
      <c r="I9" s="9" t="s">
        <v>17</v>
      </c>
      <c r="J9" s="9" t="s">
        <v>31</v>
      </c>
      <c r="K9" s="9">
        <v>45</v>
      </c>
      <c r="L9" s="11">
        <v>1350</v>
      </c>
      <c r="M9" s="11">
        <v>3277</v>
      </c>
      <c r="N9" s="12">
        <f t="shared" si="0"/>
        <v>2.4274074074074075</v>
      </c>
      <c r="O9" s="9">
        <v>99.846624500000004</v>
      </c>
      <c r="P9" s="13">
        <f t="shared" si="1"/>
        <v>0.39499997604539111</v>
      </c>
      <c r="Q9" s="9">
        <v>99.836933000000002</v>
      </c>
      <c r="R9" s="13">
        <f t="shared" si="2"/>
        <v>0.42000002429675792</v>
      </c>
      <c r="S9" s="9">
        <v>99.852440299999998</v>
      </c>
      <c r="T9" s="13">
        <f t="shared" si="3"/>
        <v>0.37999995536557168</v>
      </c>
      <c r="U9" s="9">
        <f t="shared" si="4"/>
        <v>99.852440299999998</v>
      </c>
      <c r="V9" s="13">
        <f t="shared" si="5"/>
        <v>0.37999995536557168</v>
      </c>
      <c r="W9" s="9">
        <v>99.778823599999996</v>
      </c>
      <c r="X9" s="13">
        <f t="shared" si="6"/>
        <v>0.57000001980953985</v>
      </c>
      <c r="Y9" s="28"/>
      <c r="Z9" s="28"/>
      <c r="AA9" s="28"/>
    </row>
    <row r="10" spans="1:27" x14ac:dyDescent="0.25">
      <c r="A10" s="6">
        <v>44571</v>
      </c>
      <c r="B10" s="16" t="s">
        <v>65</v>
      </c>
      <c r="C10" s="11">
        <v>2600</v>
      </c>
      <c r="D10" s="7" t="s">
        <v>12</v>
      </c>
      <c r="E10" s="6">
        <v>44573</v>
      </c>
      <c r="F10" s="6">
        <v>44881</v>
      </c>
      <c r="G10" s="9">
        <v>308</v>
      </c>
      <c r="H10" s="9" t="s">
        <v>14</v>
      </c>
      <c r="I10" s="9" t="s">
        <v>17</v>
      </c>
      <c r="J10" s="9" t="s">
        <v>31</v>
      </c>
      <c r="K10" s="9">
        <v>45</v>
      </c>
      <c r="L10" s="11">
        <v>2600</v>
      </c>
      <c r="M10" s="11">
        <v>5755</v>
      </c>
      <c r="N10" s="12">
        <f t="shared" si="0"/>
        <v>2.2134615384615386</v>
      </c>
      <c r="O10" s="9">
        <v>99.512158200000002</v>
      </c>
      <c r="P10" s="13">
        <f t="shared" si="1"/>
        <v>0.5730000349833626</v>
      </c>
      <c r="Q10" s="9">
        <v>99.478280600000005</v>
      </c>
      <c r="R10" s="13">
        <f t="shared" si="2"/>
        <v>0.6130000362148299</v>
      </c>
      <c r="S10" s="9">
        <v>99.557081600000004</v>
      </c>
      <c r="T10" s="13">
        <f t="shared" si="3"/>
        <v>0.52000000687929659</v>
      </c>
      <c r="U10" s="9">
        <f t="shared" si="4"/>
        <v>99.557081600000004</v>
      </c>
      <c r="V10" s="13">
        <f t="shared" si="5"/>
        <v>0.52000000687929659</v>
      </c>
      <c r="W10" s="9">
        <v>99.371716800000002</v>
      </c>
      <c r="X10" s="13">
        <f t="shared" si="6"/>
        <v>0.73899999986010634</v>
      </c>
      <c r="Y10" s="28"/>
      <c r="Z10" s="28"/>
      <c r="AA10" s="28"/>
    </row>
    <row r="11" spans="1:27" x14ac:dyDescent="0.25">
      <c r="A11" s="6">
        <v>44585</v>
      </c>
      <c r="B11" s="16" t="s">
        <v>67</v>
      </c>
      <c r="C11" s="11">
        <v>6000</v>
      </c>
      <c r="D11" s="7" t="s">
        <v>13</v>
      </c>
      <c r="E11" s="6">
        <v>44587</v>
      </c>
      <c r="F11" s="6">
        <v>44615</v>
      </c>
      <c r="G11" s="9">
        <v>28</v>
      </c>
      <c r="H11" s="9" t="s">
        <v>14</v>
      </c>
      <c r="I11" s="9" t="s">
        <v>17</v>
      </c>
      <c r="J11" s="9" t="s">
        <v>31</v>
      </c>
      <c r="K11" s="9">
        <v>45</v>
      </c>
      <c r="L11" s="11">
        <v>6000</v>
      </c>
      <c r="M11" s="11">
        <v>7750</v>
      </c>
      <c r="N11" s="12">
        <f t="shared" si="0"/>
        <v>1.2916666666666667</v>
      </c>
      <c r="O11" s="9">
        <v>99.983824799999994</v>
      </c>
      <c r="P11" s="13">
        <f t="shared" si="1"/>
        <v>0.20800050164008049</v>
      </c>
      <c r="Q11" s="9">
        <v>99.982969600000004</v>
      </c>
      <c r="R11" s="13">
        <f t="shared" si="2"/>
        <v>0.21899958221908314</v>
      </c>
      <c r="S11" s="9">
        <v>99.9845246</v>
      </c>
      <c r="T11" s="13">
        <f t="shared" si="3"/>
        <v>0.19900022465219047</v>
      </c>
      <c r="U11" s="9">
        <f t="shared" si="4"/>
        <v>99.9845246</v>
      </c>
      <c r="V11" s="13">
        <f t="shared" si="5"/>
        <v>0.19900022465219047</v>
      </c>
      <c r="W11" s="9">
        <v>99.979781900000006</v>
      </c>
      <c r="X11" s="13">
        <f t="shared" si="6"/>
        <v>0.2599995669723717</v>
      </c>
      <c r="Y11" s="28"/>
      <c r="Z11" s="28"/>
      <c r="AA11" s="28"/>
    </row>
    <row r="12" spans="1:27" x14ac:dyDescent="0.25">
      <c r="A12" s="6">
        <v>44585</v>
      </c>
      <c r="B12" s="16" t="s">
        <v>62</v>
      </c>
      <c r="C12" s="11">
        <v>4000</v>
      </c>
      <c r="D12" s="7" t="s">
        <v>12</v>
      </c>
      <c r="E12" s="6">
        <v>44587</v>
      </c>
      <c r="F12" s="6">
        <v>44657</v>
      </c>
      <c r="G12" s="9">
        <v>70</v>
      </c>
      <c r="H12" s="9" t="s">
        <v>14</v>
      </c>
      <c r="I12" s="9" t="s">
        <v>17</v>
      </c>
      <c r="J12" s="9" t="s">
        <v>31</v>
      </c>
      <c r="K12" s="9">
        <v>45</v>
      </c>
      <c r="L12" s="11">
        <v>4000</v>
      </c>
      <c r="M12" s="11">
        <v>5750</v>
      </c>
      <c r="N12" s="12">
        <f t="shared" si="0"/>
        <v>1.4375</v>
      </c>
      <c r="O12" s="9">
        <v>99.937428100000005</v>
      </c>
      <c r="P12" s="13">
        <f t="shared" si="1"/>
        <v>0.32199982426515483</v>
      </c>
      <c r="Q12" s="9">
        <v>99.930048999999997</v>
      </c>
      <c r="R12" s="13">
        <f t="shared" si="2"/>
        <v>0.35999982347653658</v>
      </c>
      <c r="S12" s="9">
        <v>99.941700699999998</v>
      </c>
      <c r="T12" s="13">
        <f t="shared" si="3"/>
        <v>0.29999986925235472</v>
      </c>
      <c r="U12" s="9">
        <f t="shared" si="4"/>
        <v>99.941700699999998</v>
      </c>
      <c r="V12" s="13">
        <f t="shared" si="5"/>
        <v>0.29999986925235472</v>
      </c>
      <c r="W12" s="9">
        <v>99.922282699999997</v>
      </c>
      <c r="X12" s="13">
        <f t="shared" si="6"/>
        <v>0.39999984050463305</v>
      </c>
      <c r="Y12" s="28"/>
      <c r="Z12" s="28"/>
      <c r="AA12" s="28"/>
    </row>
    <row r="13" spans="1:27" x14ac:dyDescent="0.25">
      <c r="A13" s="6">
        <v>44585</v>
      </c>
      <c r="B13" s="16" t="s">
        <v>59</v>
      </c>
      <c r="C13" s="11">
        <v>4500</v>
      </c>
      <c r="D13" s="7" t="s">
        <v>12</v>
      </c>
      <c r="E13" s="6">
        <v>44587</v>
      </c>
      <c r="F13" s="6">
        <v>44797</v>
      </c>
      <c r="G13" s="9">
        <v>210</v>
      </c>
      <c r="H13" s="9" t="s">
        <v>14</v>
      </c>
      <c r="I13" s="9" t="s">
        <v>17</v>
      </c>
      <c r="J13" s="9" t="s">
        <v>31</v>
      </c>
      <c r="K13" s="9">
        <v>45</v>
      </c>
      <c r="L13" s="11">
        <v>4500</v>
      </c>
      <c r="M13" s="11">
        <v>6015</v>
      </c>
      <c r="N13" s="12">
        <f t="shared" si="0"/>
        <v>1.3366666666666667</v>
      </c>
      <c r="O13" s="9">
        <v>99.665125200000006</v>
      </c>
      <c r="P13" s="13">
        <f t="shared" si="1"/>
        <v>0.57599996444320523</v>
      </c>
      <c r="Q13" s="9">
        <v>99.6454284</v>
      </c>
      <c r="R13" s="13">
        <f t="shared" si="2"/>
        <v>0.60999991503014939</v>
      </c>
      <c r="S13" s="9">
        <v>99.726583000000005</v>
      </c>
      <c r="T13" s="13">
        <f t="shared" si="3"/>
        <v>0.46999991681540759</v>
      </c>
      <c r="U13" s="9">
        <f t="shared" si="4"/>
        <v>99.726583000000005</v>
      </c>
      <c r="V13" s="13">
        <f t="shared" si="5"/>
        <v>0.46999991681540759</v>
      </c>
      <c r="W13" s="9">
        <v>99.6454284</v>
      </c>
      <c r="X13" s="13">
        <f t="shared" si="6"/>
        <v>0.60999991503014939</v>
      </c>
      <c r="Y13" s="28"/>
      <c r="Z13" s="28"/>
      <c r="AA13" s="28"/>
    </row>
    <row r="14" spans="1:27" x14ac:dyDescent="0.25">
      <c r="A14" s="6">
        <v>44585</v>
      </c>
      <c r="B14" s="16" t="s">
        <v>65</v>
      </c>
      <c r="C14" s="11">
        <v>7000</v>
      </c>
      <c r="D14" s="7" t="s">
        <v>12</v>
      </c>
      <c r="E14" s="6">
        <v>44587</v>
      </c>
      <c r="F14" s="6">
        <v>44881</v>
      </c>
      <c r="G14" s="9">
        <v>294</v>
      </c>
      <c r="H14" s="9" t="s">
        <v>14</v>
      </c>
      <c r="I14" s="9" t="s">
        <v>17</v>
      </c>
      <c r="J14" s="9" t="s">
        <v>31</v>
      </c>
      <c r="K14" s="9">
        <v>45</v>
      </c>
      <c r="L14" s="11">
        <v>7000</v>
      </c>
      <c r="M14" s="11">
        <v>9050</v>
      </c>
      <c r="N14" s="12">
        <f t="shared" si="0"/>
        <v>1.2928571428571429</v>
      </c>
      <c r="O14" s="9">
        <v>99.417051499999999</v>
      </c>
      <c r="P14" s="13">
        <f t="shared" si="1"/>
        <v>0.7180000603778911</v>
      </c>
      <c r="Q14" s="9">
        <v>99.399296899999996</v>
      </c>
      <c r="R14" s="13">
        <f t="shared" si="2"/>
        <v>0.74000001938296978</v>
      </c>
      <c r="S14" s="9">
        <v>99.488133599999998</v>
      </c>
      <c r="T14" s="13">
        <f t="shared" si="3"/>
        <v>0.62999994169502871</v>
      </c>
      <c r="U14" s="9">
        <f t="shared" si="4"/>
        <v>99.488133599999998</v>
      </c>
      <c r="V14" s="13">
        <f t="shared" si="5"/>
        <v>0.62999994169502871</v>
      </c>
      <c r="W14" s="9">
        <v>99.375902800000006</v>
      </c>
      <c r="X14" s="13">
        <f t="shared" si="6"/>
        <v>0.76899996028133433</v>
      </c>
      <c r="Y14" s="28"/>
      <c r="Z14" s="28"/>
      <c r="AA14" s="28"/>
    </row>
    <row r="15" spans="1:27" x14ac:dyDescent="0.25">
      <c r="A15" s="6">
        <v>44599</v>
      </c>
      <c r="B15" s="16" t="s">
        <v>11</v>
      </c>
      <c r="C15" s="11">
        <v>5000</v>
      </c>
      <c r="D15" s="7" t="s">
        <v>12</v>
      </c>
      <c r="E15" s="6">
        <v>44601</v>
      </c>
      <c r="F15" s="6">
        <v>44629</v>
      </c>
      <c r="G15" s="9">
        <v>28</v>
      </c>
      <c r="H15" s="9" t="s">
        <v>14</v>
      </c>
      <c r="I15" s="9" t="s">
        <v>17</v>
      </c>
      <c r="J15" s="9" t="s">
        <v>31</v>
      </c>
      <c r="K15" s="9">
        <v>45</v>
      </c>
      <c r="L15" s="11">
        <v>5000</v>
      </c>
      <c r="M15" s="11">
        <v>9650</v>
      </c>
      <c r="N15" s="12">
        <f t="shared" si="0"/>
        <v>1.93</v>
      </c>
      <c r="O15" s="9">
        <v>99.983513799999997</v>
      </c>
      <c r="P15" s="13">
        <f t="shared" si="1"/>
        <v>0.21200037937800933</v>
      </c>
      <c r="Q15" s="9">
        <v>99.982192100000006</v>
      </c>
      <c r="R15" s="13">
        <f t="shared" si="2"/>
        <v>0.22899949428658009</v>
      </c>
      <c r="S15" s="9">
        <v>99.984446899999995</v>
      </c>
      <c r="T15" s="13">
        <f t="shared" si="3"/>
        <v>0.19999953469912821</v>
      </c>
      <c r="U15" s="9">
        <f t="shared" si="4"/>
        <v>99.984446899999995</v>
      </c>
      <c r="V15" s="13">
        <f t="shared" si="5"/>
        <v>0.19999953469912821</v>
      </c>
      <c r="W15" s="9">
        <v>99.976672100000002</v>
      </c>
      <c r="X15" s="13">
        <f t="shared" si="6"/>
        <v>0.30000012658664948</v>
      </c>
      <c r="Y15" s="28"/>
      <c r="Z15" s="28"/>
      <c r="AA15" s="28"/>
    </row>
    <row r="16" spans="1:27" x14ac:dyDescent="0.25">
      <c r="A16" s="6">
        <v>44599</v>
      </c>
      <c r="B16" s="16" t="s">
        <v>68</v>
      </c>
      <c r="C16" s="11">
        <v>2900</v>
      </c>
      <c r="D16" s="7" t="s">
        <v>13</v>
      </c>
      <c r="E16" s="6">
        <v>44601</v>
      </c>
      <c r="F16" s="6">
        <v>44685</v>
      </c>
      <c r="G16" s="9">
        <v>84</v>
      </c>
      <c r="H16" s="9" t="s">
        <v>14</v>
      </c>
      <c r="I16" s="9" t="s">
        <v>17</v>
      </c>
      <c r="J16" s="9" t="s">
        <v>31</v>
      </c>
      <c r="K16" s="9">
        <v>45</v>
      </c>
      <c r="L16" s="11">
        <v>2900</v>
      </c>
      <c r="M16" s="11">
        <v>4985</v>
      </c>
      <c r="N16" s="12">
        <f t="shared" si="0"/>
        <v>1.7189655172413794</v>
      </c>
      <c r="O16" s="9">
        <v>99.910945999999996</v>
      </c>
      <c r="P16" s="13">
        <f t="shared" si="1"/>
        <v>0.3820001864460566</v>
      </c>
      <c r="Q16" s="9">
        <v>99.8927817</v>
      </c>
      <c r="R16" s="13">
        <f t="shared" si="2"/>
        <v>0.46000020439915135</v>
      </c>
      <c r="S16" s="9">
        <v>99.918400000000005</v>
      </c>
      <c r="T16" s="13">
        <f t="shared" si="3"/>
        <v>0.3499998856209291</v>
      </c>
      <c r="U16" s="9">
        <f t="shared" si="4"/>
        <v>99.918400000000005</v>
      </c>
      <c r="V16" s="13">
        <f t="shared" si="5"/>
        <v>0.3499998856209291</v>
      </c>
      <c r="W16" s="9">
        <v>99.874158600000001</v>
      </c>
      <c r="X16" s="13">
        <f t="shared" si="6"/>
        <v>0.5399998290591661</v>
      </c>
      <c r="Y16" s="28"/>
      <c r="Z16" s="28"/>
      <c r="AA16" s="28"/>
    </row>
    <row r="17" spans="1:27" x14ac:dyDescent="0.25">
      <c r="A17" s="6">
        <v>44599</v>
      </c>
      <c r="B17" s="16" t="s">
        <v>69</v>
      </c>
      <c r="C17" s="11">
        <v>3200</v>
      </c>
      <c r="D17" s="7" t="s">
        <v>13</v>
      </c>
      <c r="E17" s="6">
        <v>44601</v>
      </c>
      <c r="F17" s="6">
        <v>44769</v>
      </c>
      <c r="G17" s="9">
        <v>168</v>
      </c>
      <c r="H17" s="9" t="s">
        <v>14</v>
      </c>
      <c r="I17" s="9" t="s">
        <v>17</v>
      </c>
      <c r="J17" s="9" t="s">
        <v>31</v>
      </c>
      <c r="K17" s="9">
        <v>45</v>
      </c>
      <c r="L17" s="11">
        <v>3200</v>
      </c>
      <c r="M17" s="11">
        <v>3945</v>
      </c>
      <c r="N17" s="12">
        <f t="shared" si="0"/>
        <v>1.2328125000000001</v>
      </c>
      <c r="O17" s="9">
        <v>99.679960899999998</v>
      </c>
      <c r="P17" s="13">
        <f t="shared" si="1"/>
        <v>0.68799994024533839</v>
      </c>
      <c r="Q17" s="9">
        <v>99.665125200000006</v>
      </c>
      <c r="R17" s="13">
        <f t="shared" si="2"/>
        <v>0.71999995555400653</v>
      </c>
      <c r="S17" s="9">
        <v>99.697584000000006</v>
      </c>
      <c r="T17" s="13">
        <f t="shared" si="3"/>
        <v>0.64999998968307238</v>
      </c>
      <c r="U17" s="9">
        <f t="shared" si="4"/>
        <v>99.697584000000006</v>
      </c>
      <c r="V17" s="13">
        <f t="shared" si="5"/>
        <v>0.64999998968307238</v>
      </c>
      <c r="W17" s="9">
        <v>99.6280553</v>
      </c>
      <c r="X17" s="13">
        <f t="shared" si="6"/>
        <v>0.79999991442456442</v>
      </c>
      <c r="Y17" s="28"/>
      <c r="Z17" s="28"/>
      <c r="AA17" s="28"/>
    </row>
    <row r="18" spans="1:27" x14ac:dyDescent="0.25">
      <c r="A18" s="6">
        <v>44599</v>
      </c>
      <c r="B18" s="16" t="s">
        <v>65</v>
      </c>
      <c r="C18" s="11">
        <v>4000</v>
      </c>
      <c r="D18" s="7" t="s">
        <v>12</v>
      </c>
      <c r="E18" s="6">
        <v>44601</v>
      </c>
      <c r="F18" s="6">
        <v>44881</v>
      </c>
      <c r="G18" s="9">
        <v>280</v>
      </c>
      <c r="H18" s="9" t="s">
        <v>14</v>
      </c>
      <c r="I18" s="9" t="s">
        <v>17</v>
      </c>
      <c r="J18" s="9" t="s">
        <v>31</v>
      </c>
      <c r="K18" s="9">
        <v>45</v>
      </c>
      <c r="L18" s="11">
        <v>4000</v>
      </c>
      <c r="M18" s="11">
        <v>5530</v>
      </c>
      <c r="N18" s="12">
        <f t="shared" si="0"/>
        <v>1.3825000000000001</v>
      </c>
      <c r="O18" s="9">
        <v>99.298730300000003</v>
      </c>
      <c r="P18" s="13">
        <f t="shared" si="1"/>
        <v>0.90800000030671901</v>
      </c>
      <c r="Q18" s="9">
        <v>99.247374100000002</v>
      </c>
      <c r="R18" s="13">
        <f t="shared" si="2"/>
        <v>0.97499997375605041</v>
      </c>
      <c r="S18" s="9">
        <v>99.396991600000007</v>
      </c>
      <c r="T18" s="13">
        <f t="shared" si="3"/>
        <v>0.77999997968319335</v>
      </c>
      <c r="U18" s="9">
        <f t="shared" si="4"/>
        <v>99.396991600000007</v>
      </c>
      <c r="V18" s="13">
        <f t="shared" si="5"/>
        <v>0.77999997968319335</v>
      </c>
      <c r="W18" s="9">
        <v>99.228224900000001</v>
      </c>
      <c r="X18" s="13">
        <f t="shared" si="6"/>
        <v>1.0000000226030148</v>
      </c>
      <c r="Y18" s="28"/>
      <c r="Z18" s="28"/>
      <c r="AA18" s="28"/>
    </row>
    <row r="19" spans="1:27" x14ac:dyDescent="0.25">
      <c r="A19" s="6">
        <v>44613</v>
      </c>
      <c r="B19" s="16" t="s">
        <v>73</v>
      </c>
      <c r="C19" s="11">
        <v>6000</v>
      </c>
      <c r="D19" s="7" t="s">
        <v>13</v>
      </c>
      <c r="E19" s="6">
        <v>44615</v>
      </c>
      <c r="F19" s="6">
        <v>44643</v>
      </c>
      <c r="G19" s="9">
        <v>28</v>
      </c>
      <c r="H19" s="9" t="s">
        <v>14</v>
      </c>
      <c r="I19" s="9" t="s">
        <v>17</v>
      </c>
      <c r="J19" s="9" t="s">
        <v>31</v>
      </c>
      <c r="K19" s="9">
        <v>45</v>
      </c>
      <c r="L19" s="11">
        <v>6000</v>
      </c>
      <c r="M19" s="11">
        <v>7880</v>
      </c>
      <c r="N19" s="12">
        <f t="shared" si="0"/>
        <v>1.3133333333333332</v>
      </c>
      <c r="O19" s="9">
        <v>99.981336799999994</v>
      </c>
      <c r="P19" s="13">
        <f t="shared" si="1"/>
        <v>0.24000022029261922</v>
      </c>
      <c r="Q19" s="9">
        <v>99.976672100000002</v>
      </c>
      <c r="R19" s="13">
        <f t="shared" si="2"/>
        <v>0.30000012658664948</v>
      </c>
      <c r="S19" s="9">
        <v>99.984446899999995</v>
      </c>
      <c r="T19" s="13">
        <f t="shared" si="3"/>
        <v>0.19999953469912821</v>
      </c>
      <c r="U19" s="9">
        <f t="shared" si="4"/>
        <v>99.984446899999995</v>
      </c>
      <c r="V19" s="13">
        <f>T19</f>
        <v>0.19999953469912821</v>
      </c>
      <c r="W19" s="9">
        <v>99.9720078</v>
      </c>
      <c r="X19" s="13">
        <f t="shared" si="6"/>
        <v>0.36000048634185094</v>
      </c>
      <c r="Y19" s="28"/>
      <c r="Z19" s="28"/>
      <c r="AA19" s="28"/>
    </row>
    <row r="20" spans="1:27" x14ac:dyDescent="0.25">
      <c r="A20" s="6">
        <v>44613</v>
      </c>
      <c r="B20" s="16" t="s">
        <v>68</v>
      </c>
      <c r="C20" s="11">
        <v>3500</v>
      </c>
      <c r="D20" s="7" t="s">
        <v>12</v>
      </c>
      <c r="E20" s="6">
        <v>44615</v>
      </c>
      <c r="F20" s="6">
        <v>44685</v>
      </c>
      <c r="G20" s="9">
        <v>70</v>
      </c>
      <c r="H20" s="9" t="s">
        <v>14</v>
      </c>
      <c r="I20" s="9" t="s">
        <v>17</v>
      </c>
      <c r="J20" s="9" t="s">
        <v>31</v>
      </c>
      <c r="K20" s="9">
        <v>45</v>
      </c>
      <c r="L20" s="11">
        <v>3500</v>
      </c>
      <c r="M20" s="11">
        <v>3750</v>
      </c>
      <c r="N20" s="12">
        <f t="shared" si="0"/>
        <v>1.0714285714285714</v>
      </c>
      <c r="O20" s="9">
        <v>99.911994199999995</v>
      </c>
      <c r="P20" s="13">
        <f t="shared" si="1"/>
        <v>0.4529999233494249</v>
      </c>
      <c r="Q20" s="9">
        <v>99.904812899999996</v>
      </c>
      <c r="R20" s="13">
        <f t="shared" si="2"/>
        <v>0.49000007400331913</v>
      </c>
      <c r="S20" s="9">
        <v>99.919953000000007</v>
      </c>
      <c r="T20" s="13">
        <f t="shared" si="3"/>
        <v>0.41200007941782291</v>
      </c>
      <c r="U20" s="9">
        <f t="shared" si="4"/>
        <v>99.919953000000007</v>
      </c>
      <c r="V20" s="13">
        <f t="shared" ref="V20:V83" si="7">T20</f>
        <v>0.41200007941782291</v>
      </c>
      <c r="W20" s="9">
        <v>99.898990999999995</v>
      </c>
      <c r="X20" s="13">
        <f t="shared" si="6"/>
        <v>0.52000010404797958</v>
      </c>
      <c r="Y20" s="28"/>
      <c r="Z20" s="28"/>
      <c r="AA20" s="28"/>
    </row>
    <row r="21" spans="1:27" x14ac:dyDescent="0.25">
      <c r="A21" s="6">
        <v>44613</v>
      </c>
      <c r="B21" s="16" t="s">
        <v>69</v>
      </c>
      <c r="C21" s="11">
        <v>3500</v>
      </c>
      <c r="D21" s="7" t="s">
        <v>12</v>
      </c>
      <c r="E21" s="6">
        <v>44615</v>
      </c>
      <c r="F21" s="6">
        <v>44769</v>
      </c>
      <c r="G21" s="9">
        <v>154</v>
      </c>
      <c r="H21" s="9" t="s">
        <v>14</v>
      </c>
      <c r="I21" s="9" t="s">
        <v>17</v>
      </c>
      <c r="J21" s="9" t="s">
        <v>31</v>
      </c>
      <c r="K21" s="9">
        <v>45</v>
      </c>
      <c r="L21" s="11">
        <v>3500</v>
      </c>
      <c r="M21" s="11">
        <v>3520</v>
      </c>
      <c r="N21" s="12">
        <f t="shared" si="0"/>
        <v>1.0057142857142858</v>
      </c>
      <c r="O21" s="9">
        <v>99.682743099999996</v>
      </c>
      <c r="P21" s="13">
        <f t="shared" si="1"/>
        <v>0.74399989750434103</v>
      </c>
      <c r="Q21" s="9">
        <v>99.637706199999997</v>
      </c>
      <c r="R21" s="13">
        <f t="shared" si="2"/>
        <v>0.8500000689784839</v>
      </c>
      <c r="S21" s="9">
        <v>99.7010243</v>
      </c>
      <c r="T21" s="13">
        <f t="shared" si="3"/>
        <v>0.70100005358343465</v>
      </c>
      <c r="U21" s="9">
        <f t="shared" si="4"/>
        <v>99.7010243</v>
      </c>
      <c r="V21" s="13">
        <f t="shared" si="7"/>
        <v>0.70100005358343465</v>
      </c>
      <c r="W21" s="9">
        <v>99.637706199999997</v>
      </c>
      <c r="X21" s="13">
        <f t="shared" si="6"/>
        <v>0.8500000689784839</v>
      </c>
      <c r="Y21" s="28"/>
      <c r="Z21" s="28"/>
      <c r="AA21" s="28"/>
    </row>
    <row r="22" spans="1:27" x14ac:dyDescent="0.25">
      <c r="A22" s="6">
        <v>44613</v>
      </c>
      <c r="B22" s="16" t="s">
        <v>65</v>
      </c>
      <c r="C22" s="11">
        <v>5000</v>
      </c>
      <c r="D22" s="7" t="s">
        <v>12</v>
      </c>
      <c r="E22" s="6">
        <v>44615</v>
      </c>
      <c r="F22" s="6">
        <v>44881</v>
      </c>
      <c r="G22" s="9">
        <v>266</v>
      </c>
      <c r="H22" s="9" t="s">
        <v>14</v>
      </c>
      <c r="I22" s="9" t="s">
        <v>17</v>
      </c>
      <c r="J22" s="9" t="s">
        <v>31</v>
      </c>
      <c r="K22" s="9">
        <v>45</v>
      </c>
      <c r="L22" s="11">
        <v>5000</v>
      </c>
      <c r="M22" s="11">
        <v>6760</v>
      </c>
      <c r="N22" s="12">
        <f t="shared" si="0"/>
        <v>1.3520000000000001</v>
      </c>
      <c r="O22" s="9">
        <v>99.225046899999995</v>
      </c>
      <c r="P22" s="13">
        <f t="shared" si="1"/>
        <v>1.0569999607295966</v>
      </c>
      <c r="Q22" s="9">
        <v>99.195956199999998</v>
      </c>
      <c r="R22" s="13">
        <f t="shared" si="2"/>
        <v>1.0969999389424423</v>
      </c>
      <c r="S22" s="9">
        <v>99.2599783</v>
      </c>
      <c r="T22" s="13">
        <f t="shared" si="3"/>
        <v>1.0089999463757171</v>
      </c>
      <c r="U22" s="9">
        <f t="shared" si="4"/>
        <v>99.2599783</v>
      </c>
      <c r="V22" s="13">
        <f t="shared" si="7"/>
        <v>1.0089999463757171</v>
      </c>
      <c r="W22" s="9">
        <v>98.997866599999995</v>
      </c>
      <c r="X22" s="13">
        <f t="shared" si="6"/>
        <v>1.3699999944415975</v>
      </c>
      <c r="Y22" s="28"/>
      <c r="Z22" s="28"/>
      <c r="AA22" s="28"/>
    </row>
    <row r="23" spans="1:27" x14ac:dyDescent="0.25">
      <c r="A23" s="6">
        <v>44627</v>
      </c>
      <c r="B23" s="16" t="s">
        <v>62</v>
      </c>
      <c r="C23" s="11">
        <v>8000</v>
      </c>
      <c r="D23" s="7" t="s">
        <v>12</v>
      </c>
      <c r="E23" s="6">
        <v>44629</v>
      </c>
      <c r="F23" s="6">
        <v>44657</v>
      </c>
      <c r="G23" s="9">
        <v>28</v>
      </c>
      <c r="H23" s="9" t="s">
        <v>14</v>
      </c>
      <c r="I23" s="9" t="s">
        <v>17</v>
      </c>
      <c r="J23" s="9" t="s">
        <v>31</v>
      </c>
      <c r="K23" s="9">
        <v>45</v>
      </c>
      <c r="L23" s="11">
        <v>7000</v>
      </c>
      <c r="M23" s="11">
        <v>8390</v>
      </c>
      <c r="N23" s="12">
        <f t="shared" si="0"/>
        <v>1.1985714285714286</v>
      </c>
      <c r="O23" s="9">
        <v>99.972940699999995</v>
      </c>
      <c r="P23" s="13">
        <f t="shared" si="1"/>
        <v>0.34799945193004334</v>
      </c>
      <c r="Q23" s="9">
        <v>99.965012200000004</v>
      </c>
      <c r="R23" s="13">
        <f t="shared" si="2"/>
        <v>0.4500005881628783</v>
      </c>
      <c r="S23" s="9">
        <v>99.978227000000004</v>
      </c>
      <c r="T23" s="13">
        <f t="shared" si="3"/>
        <v>0.27999953572743452</v>
      </c>
      <c r="U23" s="9">
        <f t="shared" si="4"/>
        <v>99.978227000000004</v>
      </c>
      <c r="V23" s="13">
        <f t="shared" si="7"/>
        <v>0.27999953572743452</v>
      </c>
      <c r="W23" s="9">
        <v>99.965012200000004</v>
      </c>
      <c r="X23" s="13">
        <f t="shared" si="6"/>
        <v>0.4500005881628783</v>
      </c>
      <c r="Y23" s="28"/>
      <c r="Z23" s="28"/>
      <c r="AA23" s="28"/>
    </row>
    <row r="24" spans="1:27" x14ac:dyDescent="0.25">
      <c r="A24" s="6">
        <v>44627</v>
      </c>
      <c r="B24" s="16" t="s">
        <v>53</v>
      </c>
      <c r="C24" s="11">
        <v>3000</v>
      </c>
      <c r="D24" s="7" t="s">
        <v>12</v>
      </c>
      <c r="E24" s="6">
        <v>44629</v>
      </c>
      <c r="F24" s="6">
        <v>44713</v>
      </c>
      <c r="G24" s="9">
        <v>84</v>
      </c>
      <c r="H24" s="9" t="s">
        <v>14</v>
      </c>
      <c r="I24" s="9" t="s">
        <v>17</v>
      </c>
      <c r="J24" s="9" t="s">
        <v>31</v>
      </c>
      <c r="K24" s="9">
        <v>45</v>
      </c>
      <c r="L24" s="11">
        <v>2670</v>
      </c>
      <c r="M24" s="11">
        <v>2770</v>
      </c>
      <c r="N24" s="12">
        <f t="shared" si="0"/>
        <v>1.0374531835205993</v>
      </c>
      <c r="O24" s="9">
        <v>99.852285199999997</v>
      </c>
      <c r="P24" s="13">
        <f t="shared" si="1"/>
        <v>0.63399994031527751</v>
      </c>
      <c r="Q24" s="9">
        <v>99.813681099999997</v>
      </c>
      <c r="R24" s="13">
        <f t="shared" si="2"/>
        <v>0.80000012285749278</v>
      </c>
      <c r="S24" s="9">
        <v>99.885797199999999</v>
      </c>
      <c r="T24" s="13">
        <f t="shared" si="3"/>
        <v>0.49000016533739588</v>
      </c>
      <c r="U24" s="9">
        <f t="shared" si="4"/>
        <v>99.885797199999999</v>
      </c>
      <c r="V24" s="13">
        <f t="shared" si="7"/>
        <v>0.49000016533739588</v>
      </c>
      <c r="W24" s="9">
        <v>99.813681099999997</v>
      </c>
      <c r="X24" s="13">
        <f t="shared" si="6"/>
        <v>0.80000012285749278</v>
      </c>
      <c r="Y24" s="28"/>
      <c r="Z24" s="28"/>
      <c r="AA24" s="28"/>
    </row>
    <row r="25" spans="1:27" x14ac:dyDescent="0.25">
      <c r="A25" s="6">
        <v>44627</v>
      </c>
      <c r="B25" s="16" t="s">
        <v>59</v>
      </c>
      <c r="C25" s="11">
        <v>2400</v>
      </c>
      <c r="D25" s="7" t="s">
        <v>12</v>
      </c>
      <c r="E25" s="6">
        <v>44629</v>
      </c>
      <c r="F25" s="6">
        <v>44797</v>
      </c>
      <c r="G25" s="9">
        <v>168</v>
      </c>
      <c r="H25" s="9" t="s">
        <v>14</v>
      </c>
      <c r="I25" s="9" t="s">
        <v>17</v>
      </c>
      <c r="J25" s="9" t="s">
        <v>31</v>
      </c>
      <c r="K25" s="9">
        <v>45</v>
      </c>
      <c r="L25" s="11">
        <v>1930</v>
      </c>
      <c r="M25" s="11">
        <v>1930</v>
      </c>
      <c r="N25" s="12">
        <f t="shared" si="0"/>
        <v>1</v>
      </c>
      <c r="O25" s="9">
        <v>99.623886600000006</v>
      </c>
      <c r="P25" s="13">
        <f t="shared" si="1"/>
        <v>0.80900004328306652</v>
      </c>
      <c r="Q25" s="9">
        <v>99.591012899999996</v>
      </c>
      <c r="R25" s="13">
        <f t="shared" si="2"/>
        <v>0.88000001511324943</v>
      </c>
      <c r="S25" s="9">
        <v>99.651220699999996</v>
      </c>
      <c r="T25" s="13">
        <f t="shared" si="3"/>
        <v>0.75000005924234769</v>
      </c>
      <c r="U25" s="9">
        <f t="shared" si="4"/>
        <v>99.651220699999996</v>
      </c>
      <c r="V25" s="13">
        <f t="shared" si="7"/>
        <v>0.75000005924234769</v>
      </c>
      <c r="W25" s="9">
        <v>99.591012899999996</v>
      </c>
      <c r="X25" s="13">
        <f t="shared" si="6"/>
        <v>0.88000001511324943</v>
      </c>
      <c r="Y25" s="28"/>
      <c r="Z25" s="28"/>
      <c r="AA25" s="28"/>
    </row>
    <row r="26" spans="1:27" x14ac:dyDescent="0.25">
      <c r="A26" s="6">
        <v>44627</v>
      </c>
      <c r="B26" s="16" t="s">
        <v>74</v>
      </c>
      <c r="C26" s="11">
        <v>8000</v>
      </c>
      <c r="D26" s="7" t="s">
        <v>13</v>
      </c>
      <c r="E26" s="6">
        <v>44629</v>
      </c>
      <c r="F26" s="6">
        <v>44965</v>
      </c>
      <c r="G26" s="9">
        <v>336</v>
      </c>
      <c r="H26" s="9" t="s">
        <v>14</v>
      </c>
      <c r="I26" s="9" t="s">
        <v>17</v>
      </c>
      <c r="J26" s="9" t="s">
        <v>31</v>
      </c>
      <c r="K26" s="9">
        <v>45</v>
      </c>
      <c r="L26" s="11">
        <v>8000</v>
      </c>
      <c r="M26" s="11">
        <v>10330</v>
      </c>
      <c r="N26" s="12">
        <f t="shared" si="0"/>
        <v>1.29125</v>
      </c>
      <c r="O26" s="9">
        <v>98.828552200000004</v>
      </c>
      <c r="P26" s="13">
        <f t="shared" si="1"/>
        <v>1.2700000302717558</v>
      </c>
      <c r="Q26" s="9">
        <v>98.729288199999999</v>
      </c>
      <c r="R26" s="13">
        <f t="shared" si="2"/>
        <v>1.3790000448635154</v>
      </c>
      <c r="S26" s="9">
        <v>99.029510799999997</v>
      </c>
      <c r="T26" s="13">
        <f t="shared" si="3"/>
        <v>1.0499999936815403</v>
      </c>
      <c r="U26" s="9">
        <f t="shared" si="4"/>
        <v>99.029510799999997</v>
      </c>
      <c r="V26" s="13">
        <f t="shared" si="7"/>
        <v>1.0499999936815403</v>
      </c>
      <c r="W26" s="9">
        <v>98.711096299999994</v>
      </c>
      <c r="X26" s="13">
        <f t="shared" si="6"/>
        <v>1.3990000129296571</v>
      </c>
      <c r="Y26" s="28"/>
      <c r="Z26" s="28"/>
      <c r="AA26" s="28"/>
    </row>
    <row r="27" spans="1:27" x14ac:dyDescent="0.25">
      <c r="A27" s="6">
        <v>44641</v>
      </c>
      <c r="B27" s="16" t="s">
        <v>75</v>
      </c>
      <c r="C27" s="11">
        <v>2800</v>
      </c>
      <c r="D27" s="7" t="s">
        <v>13</v>
      </c>
      <c r="E27" s="6">
        <v>44643</v>
      </c>
      <c r="F27" s="6">
        <v>44671</v>
      </c>
      <c r="G27" s="9">
        <v>28</v>
      </c>
      <c r="H27" s="9" t="s">
        <v>14</v>
      </c>
      <c r="I27" s="9" t="s">
        <v>17</v>
      </c>
      <c r="J27" s="9" t="s">
        <v>31</v>
      </c>
      <c r="K27" s="9">
        <v>45</v>
      </c>
      <c r="L27" s="11">
        <v>2800</v>
      </c>
      <c r="M27" s="11">
        <v>3710</v>
      </c>
      <c r="N27" s="12">
        <f t="shared" si="0"/>
        <v>1.325</v>
      </c>
      <c r="O27" s="9">
        <v>99.961592499999995</v>
      </c>
      <c r="P27" s="13">
        <f t="shared" si="1"/>
        <v>0.49400044750765837</v>
      </c>
      <c r="Q27" s="9">
        <v>99.9595719</v>
      </c>
      <c r="R27" s="13">
        <f t="shared" si="2"/>
        <v>0.52000008329652914</v>
      </c>
      <c r="S27" s="9">
        <v>99.965012200000004</v>
      </c>
      <c r="T27" s="13">
        <f t="shared" si="3"/>
        <v>0.4500005881628783</v>
      </c>
      <c r="U27" s="9">
        <f t="shared" si="4"/>
        <v>99.965012200000004</v>
      </c>
      <c r="V27" s="13">
        <f t="shared" si="7"/>
        <v>0.4500005881628783</v>
      </c>
      <c r="W27" s="9">
        <v>99.953355099999996</v>
      </c>
      <c r="X27" s="13">
        <f t="shared" si="6"/>
        <v>0.60000001226291411</v>
      </c>
      <c r="Y27" s="28"/>
      <c r="Z27" s="28"/>
      <c r="AA27" s="28"/>
    </row>
    <row r="28" spans="1:27" x14ac:dyDescent="0.25">
      <c r="A28" s="6">
        <v>44641</v>
      </c>
      <c r="B28" s="16" t="s">
        <v>68</v>
      </c>
      <c r="C28" s="11">
        <v>900</v>
      </c>
      <c r="D28" s="7" t="s">
        <v>12</v>
      </c>
      <c r="E28" s="6">
        <v>44643</v>
      </c>
      <c r="F28" s="6">
        <v>44685</v>
      </c>
      <c r="G28" s="9">
        <v>42</v>
      </c>
      <c r="H28" s="9" t="s">
        <v>14</v>
      </c>
      <c r="I28" s="9" t="s">
        <v>17</v>
      </c>
      <c r="J28" s="9" t="s">
        <v>31</v>
      </c>
      <c r="K28" s="9">
        <v>45</v>
      </c>
      <c r="L28" s="11">
        <v>490</v>
      </c>
      <c r="M28" s="11">
        <v>490</v>
      </c>
      <c r="N28" s="12">
        <f t="shared" si="0"/>
        <v>1</v>
      </c>
      <c r="O28" s="9">
        <v>99.924457099999998</v>
      </c>
      <c r="P28" s="13">
        <f t="shared" si="1"/>
        <v>0.64800008948819132</v>
      </c>
      <c r="Q28" s="9">
        <v>99.911411900000004</v>
      </c>
      <c r="R28" s="13">
        <f t="shared" si="2"/>
        <v>0.75999984084754268</v>
      </c>
      <c r="S28" s="9">
        <v>99.9335442</v>
      </c>
      <c r="T28" s="13">
        <f t="shared" si="3"/>
        <v>0.56999994087785233</v>
      </c>
      <c r="U28" s="9">
        <f t="shared" si="4"/>
        <v>99.9335442</v>
      </c>
      <c r="V28" s="13">
        <f t="shared" si="7"/>
        <v>0.56999994087785233</v>
      </c>
      <c r="W28" s="9">
        <v>99.911411900000004</v>
      </c>
      <c r="X28" s="13">
        <f t="shared" si="6"/>
        <v>0.75999984084754268</v>
      </c>
      <c r="Y28" s="28"/>
      <c r="Z28" s="28"/>
      <c r="AA28" s="28"/>
    </row>
    <row r="29" spans="1:27" x14ac:dyDescent="0.25">
      <c r="A29" s="6">
        <v>44641</v>
      </c>
      <c r="B29" s="16" t="s">
        <v>69</v>
      </c>
      <c r="C29" s="11">
        <v>800</v>
      </c>
      <c r="D29" s="7" t="s">
        <v>12</v>
      </c>
      <c r="E29" s="6">
        <v>44643</v>
      </c>
      <c r="F29" s="6">
        <v>44769</v>
      </c>
      <c r="G29" s="9">
        <v>126</v>
      </c>
      <c r="H29" s="9" t="s">
        <v>14</v>
      </c>
      <c r="I29" s="9" t="s">
        <v>17</v>
      </c>
      <c r="J29" s="9" t="s">
        <v>31</v>
      </c>
      <c r="K29" s="9">
        <v>45</v>
      </c>
      <c r="L29" s="11">
        <v>250</v>
      </c>
      <c r="M29" s="11">
        <v>250</v>
      </c>
      <c r="N29" s="12">
        <f t="shared" si="0"/>
        <v>1</v>
      </c>
      <c r="O29" s="9">
        <v>99.650525599999995</v>
      </c>
      <c r="P29" s="13">
        <f t="shared" si="1"/>
        <v>1.0020000192696437</v>
      </c>
      <c r="Q29" s="9">
        <v>99.633845600000001</v>
      </c>
      <c r="R29" s="13">
        <f t="shared" si="2"/>
        <v>1.0500000499543363</v>
      </c>
      <c r="S29" s="9">
        <v>99.668601899999999</v>
      </c>
      <c r="T29" s="13">
        <f t="shared" si="3"/>
        <v>0.94999999622320164</v>
      </c>
      <c r="U29" s="9">
        <f t="shared" si="4"/>
        <v>99.668601899999999</v>
      </c>
      <c r="V29" s="13">
        <f t="shared" si="7"/>
        <v>0.94999999622320164</v>
      </c>
      <c r="W29" s="9">
        <v>99.633845600000001</v>
      </c>
      <c r="X29" s="13">
        <f t="shared" si="6"/>
        <v>1.0500000499543363</v>
      </c>
      <c r="Y29" s="28"/>
      <c r="Z29" s="28"/>
      <c r="AA29" s="28"/>
    </row>
    <row r="30" spans="1:27" x14ac:dyDescent="0.25">
      <c r="A30" s="6">
        <v>44641</v>
      </c>
      <c r="B30" s="16" t="s">
        <v>74</v>
      </c>
      <c r="C30" s="11">
        <v>4500</v>
      </c>
      <c r="D30" s="7" t="s">
        <v>12</v>
      </c>
      <c r="E30" s="6">
        <v>44643</v>
      </c>
      <c r="F30" s="6">
        <v>44965</v>
      </c>
      <c r="G30" s="9">
        <v>322</v>
      </c>
      <c r="H30" s="9" t="s">
        <v>14</v>
      </c>
      <c r="I30" s="9" t="s">
        <v>17</v>
      </c>
      <c r="J30" s="9" t="s">
        <v>31</v>
      </c>
      <c r="K30" s="9">
        <v>45</v>
      </c>
      <c r="L30" s="11">
        <v>4500</v>
      </c>
      <c r="M30" s="11">
        <v>11370</v>
      </c>
      <c r="N30" s="12">
        <f t="shared" si="0"/>
        <v>2.5266666666666668</v>
      </c>
      <c r="O30" s="9">
        <v>98.6996161</v>
      </c>
      <c r="P30" s="13">
        <f t="shared" si="1"/>
        <v>1.4730000090013187</v>
      </c>
      <c r="Q30" s="9">
        <v>98.632569000000004</v>
      </c>
      <c r="R30" s="13">
        <f t="shared" si="2"/>
        <v>1.5500000255701467</v>
      </c>
      <c r="S30" s="9">
        <v>98.806906600000005</v>
      </c>
      <c r="T30" s="13">
        <f t="shared" si="3"/>
        <v>1.3500000031738866</v>
      </c>
      <c r="U30" s="9">
        <f t="shared" si="4"/>
        <v>98.806906600000005</v>
      </c>
      <c r="V30" s="13">
        <f t="shared" si="7"/>
        <v>1.3500000031738866</v>
      </c>
      <c r="W30" s="9">
        <v>98.571696099999997</v>
      </c>
      <c r="X30" s="13">
        <f t="shared" si="6"/>
        <v>1.6200000266664718</v>
      </c>
      <c r="Y30" s="28"/>
      <c r="Z30" s="28"/>
      <c r="AA30" s="28"/>
    </row>
    <row r="31" spans="1:27" x14ac:dyDescent="0.25">
      <c r="A31" s="6">
        <v>44655</v>
      </c>
      <c r="B31" s="16" t="s">
        <v>68</v>
      </c>
      <c r="C31" s="11">
        <v>9000</v>
      </c>
      <c r="D31" s="7" t="s">
        <v>12</v>
      </c>
      <c r="E31" s="6">
        <v>44657</v>
      </c>
      <c r="F31" s="6">
        <v>44685</v>
      </c>
      <c r="G31" s="9">
        <v>28</v>
      </c>
      <c r="H31" s="9" t="s">
        <v>14</v>
      </c>
      <c r="I31" s="9" t="s">
        <v>17</v>
      </c>
      <c r="J31" s="9" t="s">
        <v>31</v>
      </c>
      <c r="K31" s="9">
        <v>45</v>
      </c>
      <c r="L31" s="11">
        <v>9000</v>
      </c>
      <c r="M31" s="11">
        <v>18560</v>
      </c>
      <c r="N31" s="12">
        <f t="shared" si="0"/>
        <v>2.0622222222222222</v>
      </c>
      <c r="O31" s="9">
        <v>99.960349100000002</v>
      </c>
      <c r="P31" s="13">
        <f t="shared" si="1"/>
        <v>0.50999950510803149</v>
      </c>
      <c r="Q31" s="9">
        <v>99.958794800000007</v>
      </c>
      <c r="R31" s="13">
        <f t="shared" si="2"/>
        <v>0.52999953022348267</v>
      </c>
      <c r="S31" s="9">
        <v>99.962758300000004</v>
      </c>
      <c r="T31" s="13">
        <f t="shared" si="3"/>
        <v>0.4790002449770342</v>
      </c>
      <c r="U31" s="9">
        <f t="shared" si="4"/>
        <v>99.962758300000004</v>
      </c>
      <c r="V31" s="13">
        <f t="shared" si="7"/>
        <v>0.4790002449770342</v>
      </c>
      <c r="W31" s="9">
        <v>99.937816499999997</v>
      </c>
      <c r="X31" s="13">
        <f t="shared" si="6"/>
        <v>0.79999961061505176</v>
      </c>
      <c r="Y31" s="28"/>
      <c r="Z31" s="28"/>
      <c r="AA31" s="28"/>
    </row>
    <row r="32" spans="1:27" x14ac:dyDescent="0.25">
      <c r="A32" s="6">
        <v>44655</v>
      </c>
      <c r="B32" s="16" t="s">
        <v>76</v>
      </c>
      <c r="C32" s="11">
        <v>1000</v>
      </c>
      <c r="D32" s="7" t="s">
        <v>13</v>
      </c>
      <c r="E32" s="6">
        <v>44657</v>
      </c>
      <c r="F32" s="6">
        <v>44741</v>
      </c>
      <c r="G32" s="9">
        <v>84</v>
      </c>
      <c r="H32" s="9" t="s">
        <v>14</v>
      </c>
      <c r="I32" s="9" t="s">
        <v>17</v>
      </c>
      <c r="J32" s="9" t="s">
        <v>31</v>
      </c>
      <c r="K32" s="9">
        <v>45</v>
      </c>
      <c r="L32" s="11">
        <v>1000</v>
      </c>
      <c r="M32" s="11">
        <v>2020</v>
      </c>
      <c r="N32" s="12">
        <f t="shared" si="0"/>
        <v>2.02</v>
      </c>
      <c r="O32" s="9">
        <v>99.789743000000001</v>
      </c>
      <c r="P32" s="13">
        <f t="shared" si="1"/>
        <v>0.90300004938525846</v>
      </c>
      <c r="Q32" s="9">
        <v>99.771855000000002</v>
      </c>
      <c r="R32" s="13">
        <f t="shared" si="2"/>
        <v>0.98000010695829631</v>
      </c>
      <c r="S32" s="9">
        <v>99.802291699999998</v>
      </c>
      <c r="T32" s="13">
        <f t="shared" si="3"/>
        <v>0.84899982884290315</v>
      </c>
      <c r="U32" s="9">
        <f t="shared" si="4"/>
        <v>99.802291699999998</v>
      </c>
      <c r="V32" s="13">
        <f t="shared" si="7"/>
        <v>0.84899982884290315</v>
      </c>
      <c r="W32" s="9">
        <v>99.743990400000001</v>
      </c>
      <c r="X32" s="13">
        <f t="shared" si="6"/>
        <v>1.1000001058710347</v>
      </c>
      <c r="Y32" s="28"/>
      <c r="Z32" s="28"/>
      <c r="AA32" s="28"/>
    </row>
    <row r="33" spans="1:27" x14ac:dyDescent="0.25">
      <c r="A33" s="6">
        <v>44655</v>
      </c>
      <c r="B33" s="16" t="s">
        <v>77</v>
      </c>
      <c r="C33" s="11">
        <v>1250</v>
      </c>
      <c r="D33" s="7" t="s">
        <v>13</v>
      </c>
      <c r="E33" s="6">
        <v>44657</v>
      </c>
      <c r="F33" s="6">
        <v>44825</v>
      </c>
      <c r="G33" s="9">
        <v>168</v>
      </c>
      <c r="H33" s="9" t="s">
        <v>14</v>
      </c>
      <c r="I33" s="9" t="s">
        <v>17</v>
      </c>
      <c r="J33" s="9" t="s">
        <v>31</v>
      </c>
      <c r="K33" s="9">
        <v>45</v>
      </c>
      <c r="L33" s="11">
        <v>1250</v>
      </c>
      <c r="M33" s="11">
        <v>1494</v>
      </c>
      <c r="N33" s="12">
        <f t="shared" si="0"/>
        <v>1.1952</v>
      </c>
      <c r="O33" s="9">
        <v>99.377630999999994</v>
      </c>
      <c r="P33" s="13">
        <f t="shared" si="1"/>
        <v>1.3420000494305104</v>
      </c>
      <c r="Q33" s="9">
        <v>99.304865899999996</v>
      </c>
      <c r="R33" s="13">
        <f t="shared" si="2"/>
        <v>1.5000000835090808</v>
      </c>
      <c r="S33" s="9">
        <v>99.438965400000001</v>
      </c>
      <c r="T33" s="13">
        <f t="shared" si="3"/>
        <v>1.2089999077967062</v>
      </c>
      <c r="U33" s="9">
        <f t="shared" si="4"/>
        <v>99.438965400000001</v>
      </c>
      <c r="V33" s="13">
        <f t="shared" si="7"/>
        <v>1.2089999077967062</v>
      </c>
      <c r="W33" s="9">
        <v>99.263465100000005</v>
      </c>
      <c r="X33" s="13">
        <f t="shared" si="6"/>
        <v>1.5899999761629933</v>
      </c>
      <c r="Y33" s="28"/>
      <c r="Z33" s="28"/>
      <c r="AA33" s="28"/>
    </row>
    <row r="34" spans="1:27" x14ac:dyDescent="0.25">
      <c r="A34" s="6">
        <v>44655</v>
      </c>
      <c r="B34" s="16" t="s">
        <v>74</v>
      </c>
      <c r="C34" s="11">
        <v>2500</v>
      </c>
      <c r="D34" s="7" t="s">
        <v>12</v>
      </c>
      <c r="E34" s="6">
        <v>44657</v>
      </c>
      <c r="F34" s="6">
        <v>44965</v>
      </c>
      <c r="G34" s="9">
        <v>308</v>
      </c>
      <c r="H34" s="9" t="s">
        <v>14</v>
      </c>
      <c r="I34" s="9" t="s">
        <v>17</v>
      </c>
      <c r="J34" s="9" t="s">
        <v>31</v>
      </c>
      <c r="K34" s="9">
        <v>45</v>
      </c>
      <c r="L34" s="11">
        <v>2505</v>
      </c>
      <c r="M34" s="11">
        <v>2565</v>
      </c>
      <c r="N34" s="12">
        <f t="shared" si="0"/>
        <v>1.0239520958083832</v>
      </c>
      <c r="O34" s="9">
        <v>98.439396500000001</v>
      </c>
      <c r="P34" s="13">
        <f t="shared" si="1"/>
        <v>1.8529999957760934</v>
      </c>
      <c r="Q34" s="9">
        <v>98.317675300000005</v>
      </c>
      <c r="R34" s="13">
        <f t="shared" si="2"/>
        <v>2.0000000401296512</v>
      </c>
      <c r="S34" s="9">
        <v>98.550616099999999</v>
      </c>
      <c r="T34" s="13">
        <f t="shared" si="3"/>
        <v>1.7189999869742862</v>
      </c>
      <c r="U34" s="9">
        <f t="shared" si="4"/>
        <v>98.550616099999999</v>
      </c>
      <c r="V34" s="13">
        <f t="shared" si="7"/>
        <v>1.7189999869742862</v>
      </c>
      <c r="W34" s="9">
        <v>98.317675300000005</v>
      </c>
      <c r="X34" s="13">
        <f t="shared" si="6"/>
        <v>2.0000000401296512</v>
      </c>
      <c r="Y34" s="28"/>
      <c r="Z34" s="28"/>
      <c r="AA34" s="28"/>
    </row>
    <row r="35" spans="1:27" x14ac:dyDescent="0.25">
      <c r="A35" s="6">
        <v>44669</v>
      </c>
      <c r="B35" s="16" t="s">
        <v>78</v>
      </c>
      <c r="C35" s="11">
        <v>8000</v>
      </c>
      <c r="D35" s="7" t="s">
        <v>13</v>
      </c>
      <c r="E35" s="6">
        <v>44671</v>
      </c>
      <c r="F35" s="6">
        <v>44699</v>
      </c>
      <c r="G35" s="9">
        <v>28</v>
      </c>
      <c r="H35" s="9" t="s">
        <v>14</v>
      </c>
      <c r="I35" s="9" t="s">
        <v>17</v>
      </c>
      <c r="J35" s="9" t="s">
        <v>31</v>
      </c>
      <c r="K35" s="9">
        <v>45</v>
      </c>
      <c r="L35" s="11">
        <v>8000</v>
      </c>
      <c r="M35" s="11">
        <v>14360</v>
      </c>
      <c r="N35" s="12">
        <f t="shared" si="0"/>
        <v>1.7949999999999999</v>
      </c>
      <c r="O35" s="9">
        <v>99.9486153</v>
      </c>
      <c r="P35" s="13">
        <f t="shared" si="1"/>
        <v>0.66100008148029488</v>
      </c>
      <c r="Q35" s="9">
        <v>99.941700699999998</v>
      </c>
      <c r="R35" s="13">
        <f t="shared" si="2"/>
        <v>0.74999967313088678</v>
      </c>
      <c r="S35" s="9">
        <v>99.961126199999995</v>
      </c>
      <c r="T35" s="13">
        <f t="shared" si="3"/>
        <v>0.50000036914355961</v>
      </c>
      <c r="U35" s="9">
        <f t="shared" si="4"/>
        <v>99.961126199999995</v>
      </c>
      <c r="V35" s="13">
        <f t="shared" si="7"/>
        <v>0.50000036914355961</v>
      </c>
      <c r="W35" s="9">
        <v>99.931602400000003</v>
      </c>
      <c r="X35" s="13">
        <f t="shared" si="6"/>
        <v>0.87999961290091278</v>
      </c>
      <c r="Y35" s="28"/>
      <c r="Z35" s="28"/>
      <c r="AA35" s="28"/>
    </row>
    <row r="36" spans="1:27" x14ac:dyDescent="0.25">
      <c r="A36" s="6">
        <v>44669</v>
      </c>
      <c r="B36" s="16" t="s">
        <v>76</v>
      </c>
      <c r="C36" s="11">
        <v>1500</v>
      </c>
      <c r="D36" s="7" t="s">
        <v>12</v>
      </c>
      <c r="E36" s="6">
        <v>44671</v>
      </c>
      <c r="F36" s="6">
        <v>44741</v>
      </c>
      <c r="G36" s="9">
        <v>70</v>
      </c>
      <c r="H36" s="9" t="s">
        <v>14</v>
      </c>
      <c r="I36" s="9" t="s">
        <v>17</v>
      </c>
      <c r="J36" s="9" t="s">
        <v>31</v>
      </c>
      <c r="K36" s="9">
        <v>45</v>
      </c>
      <c r="L36" s="11">
        <v>1501</v>
      </c>
      <c r="M36" s="11">
        <v>2365</v>
      </c>
      <c r="N36" s="12">
        <f t="shared" si="0"/>
        <v>1.5756162558294471</v>
      </c>
      <c r="O36" s="9">
        <v>99.814843499999995</v>
      </c>
      <c r="P36" s="13">
        <f t="shared" si="1"/>
        <v>0.95399982125048832</v>
      </c>
      <c r="Q36" s="9">
        <v>99.786567599999998</v>
      </c>
      <c r="R36" s="13">
        <f t="shared" si="2"/>
        <v>1.1000000994694534</v>
      </c>
      <c r="S36" s="9">
        <v>99.825305700000001</v>
      </c>
      <c r="T36" s="13">
        <f t="shared" si="3"/>
        <v>0.900000077406647</v>
      </c>
      <c r="U36" s="9">
        <f t="shared" si="4"/>
        <v>99.825305700000001</v>
      </c>
      <c r="V36" s="13">
        <f t="shared" si="7"/>
        <v>0.900000077406647</v>
      </c>
      <c r="W36" s="9">
        <v>99.728516799999994</v>
      </c>
      <c r="X36" s="13">
        <f t="shared" si="6"/>
        <v>1.4000000793010332</v>
      </c>
      <c r="Y36" s="28"/>
      <c r="Z36" s="28"/>
      <c r="AA36" s="28"/>
    </row>
    <row r="37" spans="1:27" x14ac:dyDescent="0.25">
      <c r="A37" s="6">
        <v>44669</v>
      </c>
      <c r="B37" s="16" t="s">
        <v>77</v>
      </c>
      <c r="C37" s="11">
        <v>1500</v>
      </c>
      <c r="D37" s="7" t="s">
        <v>12</v>
      </c>
      <c r="E37" s="6">
        <v>44671</v>
      </c>
      <c r="F37" s="6">
        <v>44825</v>
      </c>
      <c r="G37" s="9">
        <v>154</v>
      </c>
      <c r="H37" s="9" t="s">
        <v>14</v>
      </c>
      <c r="I37" s="9" t="s">
        <v>17</v>
      </c>
      <c r="J37" s="9" t="s">
        <v>31</v>
      </c>
      <c r="K37" s="9">
        <v>45</v>
      </c>
      <c r="L37" s="11">
        <v>1500</v>
      </c>
      <c r="M37" s="11">
        <v>1565</v>
      </c>
      <c r="N37" s="12">
        <f t="shared" si="0"/>
        <v>1.0433333333333332</v>
      </c>
      <c r="O37" s="9">
        <v>99.370027199999996</v>
      </c>
      <c r="P37" s="13">
        <f t="shared" si="1"/>
        <v>1.4819998844799538</v>
      </c>
      <c r="Q37" s="9">
        <v>99.299113800000001</v>
      </c>
      <c r="R37" s="13">
        <f t="shared" si="2"/>
        <v>1.6499998942863388</v>
      </c>
      <c r="S37" s="9">
        <v>99.426238799999993</v>
      </c>
      <c r="T37" s="13">
        <f t="shared" si="3"/>
        <v>1.3489999865628672</v>
      </c>
      <c r="U37" s="9">
        <f t="shared" si="4"/>
        <v>99.426238799999993</v>
      </c>
      <c r="V37" s="13">
        <f t="shared" si="7"/>
        <v>1.3489999865628672</v>
      </c>
      <c r="W37" s="9">
        <v>99.299113800000001</v>
      </c>
      <c r="X37" s="13">
        <f t="shared" si="6"/>
        <v>1.6499998942863388</v>
      </c>
      <c r="Y37" s="28"/>
      <c r="Z37" s="28"/>
      <c r="AA37" s="28"/>
    </row>
    <row r="38" spans="1:27" x14ac:dyDescent="0.25">
      <c r="A38" s="6">
        <v>44669</v>
      </c>
      <c r="B38" s="16" t="s">
        <v>74</v>
      </c>
      <c r="C38" s="11">
        <v>3000</v>
      </c>
      <c r="D38" s="7" t="s">
        <v>12</v>
      </c>
      <c r="E38" s="6">
        <v>44671</v>
      </c>
      <c r="F38" s="6">
        <v>44965</v>
      </c>
      <c r="G38" s="9">
        <v>294</v>
      </c>
      <c r="H38" s="9" t="s">
        <v>14</v>
      </c>
      <c r="I38" s="9" t="s">
        <v>17</v>
      </c>
      <c r="J38" s="9" t="s">
        <v>31</v>
      </c>
      <c r="K38" s="9">
        <v>45</v>
      </c>
      <c r="L38" s="11">
        <v>3000</v>
      </c>
      <c r="M38" s="11">
        <v>3545</v>
      </c>
      <c r="N38" s="12">
        <f t="shared" si="0"/>
        <v>1.1816666666666666</v>
      </c>
      <c r="O38" s="9">
        <v>98.385010100000002</v>
      </c>
      <c r="P38" s="13">
        <f t="shared" si="1"/>
        <v>2.0099999492313128</v>
      </c>
      <c r="Q38" s="9">
        <v>98.1956548</v>
      </c>
      <c r="R38" s="13">
        <f t="shared" si="2"/>
        <v>2.250000053682911</v>
      </c>
      <c r="S38" s="9">
        <v>98.456998299999995</v>
      </c>
      <c r="T38" s="13">
        <f t="shared" si="3"/>
        <v>1.9190000399745075</v>
      </c>
      <c r="U38" s="9">
        <f t="shared" si="4"/>
        <v>98.456998299999995</v>
      </c>
      <c r="V38" s="13">
        <f t="shared" si="7"/>
        <v>1.9190000399745075</v>
      </c>
      <c r="W38" s="9">
        <v>98.077677499999993</v>
      </c>
      <c r="X38" s="13">
        <f t="shared" si="6"/>
        <v>2.400000026218295</v>
      </c>
      <c r="Y38" s="28"/>
      <c r="Z38" s="28"/>
      <c r="AA38" s="28"/>
    </row>
    <row r="39" spans="1:27" x14ac:dyDescent="0.25">
      <c r="A39" s="6">
        <v>44670</v>
      </c>
      <c r="B39" s="16" t="s">
        <v>76</v>
      </c>
      <c r="C39" s="11">
        <v>2500</v>
      </c>
      <c r="D39" s="7" t="s">
        <v>12</v>
      </c>
      <c r="E39" s="6">
        <v>44672</v>
      </c>
      <c r="F39" s="6">
        <v>44741</v>
      </c>
      <c r="G39" s="9">
        <v>69</v>
      </c>
      <c r="H39" s="9" t="s">
        <v>50</v>
      </c>
      <c r="I39" s="9" t="s">
        <v>17</v>
      </c>
      <c r="J39" s="9" t="s">
        <v>31</v>
      </c>
      <c r="K39" s="9">
        <v>45</v>
      </c>
      <c r="L39" s="11">
        <v>2220</v>
      </c>
      <c r="M39" s="11">
        <v>2220</v>
      </c>
      <c r="N39" s="12">
        <f t="shared" si="0"/>
        <v>1</v>
      </c>
      <c r="O39" s="9">
        <v>99.818247600000007</v>
      </c>
      <c r="P39" s="13">
        <f t="shared" si="1"/>
        <v>0.95000003917551623</v>
      </c>
      <c r="Q39" s="9" t="s">
        <v>71</v>
      </c>
      <c r="R39" s="13" t="s">
        <v>71</v>
      </c>
      <c r="S39" s="9" t="s">
        <v>71</v>
      </c>
      <c r="T39" s="13" t="s">
        <v>71</v>
      </c>
      <c r="U39" s="9" t="str">
        <f t="shared" si="4"/>
        <v>N/A</v>
      </c>
      <c r="V39" s="13" t="str">
        <f t="shared" si="7"/>
        <v>N/A</v>
      </c>
      <c r="W39" s="9" t="s">
        <v>71</v>
      </c>
      <c r="X39" s="13" t="s">
        <v>71</v>
      </c>
      <c r="Y39" s="28"/>
      <c r="Z39" s="28"/>
      <c r="AA39" s="28"/>
    </row>
    <row r="40" spans="1:27" x14ac:dyDescent="0.25">
      <c r="A40" s="6">
        <v>44670</v>
      </c>
      <c r="B40" s="16" t="s">
        <v>77</v>
      </c>
      <c r="C40" s="11">
        <v>2500</v>
      </c>
      <c r="D40" s="7" t="s">
        <v>12</v>
      </c>
      <c r="E40" s="6">
        <v>44672</v>
      </c>
      <c r="F40" s="6">
        <v>44825</v>
      </c>
      <c r="G40" s="9">
        <v>153</v>
      </c>
      <c r="H40" s="9" t="s">
        <v>50</v>
      </c>
      <c r="I40" s="9" t="s">
        <v>17</v>
      </c>
      <c r="J40" s="9" t="s">
        <v>31</v>
      </c>
      <c r="K40" s="9">
        <v>45</v>
      </c>
      <c r="L40" s="11">
        <v>2000</v>
      </c>
      <c r="M40" s="11">
        <v>2000</v>
      </c>
      <c r="N40" s="12">
        <f t="shared" si="0"/>
        <v>1</v>
      </c>
      <c r="O40" s="9">
        <v>99.408519299999995</v>
      </c>
      <c r="P40" s="13">
        <f t="shared" si="1"/>
        <v>1.4000000240599697</v>
      </c>
      <c r="Q40" s="9" t="s">
        <v>71</v>
      </c>
      <c r="R40" s="13" t="s">
        <v>71</v>
      </c>
      <c r="S40" s="9" t="s">
        <v>71</v>
      </c>
      <c r="T40" s="13" t="s">
        <v>71</v>
      </c>
      <c r="U40" s="9" t="str">
        <f t="shared" si="4"/>
        <v>N/A</v>
      </c>
      <c r="V40" s="13" t="str">
        <f t="shared" si="7"/>
        <v>N/A</v>
      </c>
      <c r="W40" s="9" t="s">
        <v>71</v>
      </c>
      <c r="X40" s="13" t="s">
        <v>71</v>
      </c>
      <c r="Y40" s="28"/>
      <c r="Z40" s="28"/>
      <c r="AA40" s="28"/>
    </row>
    <row r="41" spans="1:27" x14ac:dyDescent="0.25">
      <c r="A41" s="6">
        <v>44670</v>
      </c>
      <c r="B41" s="16" t="s">
        <v>74</v>
      </c>
      <c r="C41" s="11">
        <v>2500</v>
      </c>
      <c r="D41" s="7" t="s">
        <v>12</v>
      </c>
      <c r="E41" s="6">
        <v>44672</v>
      </c>
      <c r="F41" s="6">
        <v>44965</v>
      </c>
      <c r="G41" s="9">
        <v>293</v>
      </c>
      <c r="H41" s="9" t="s">
        <v>50</v>
      </c>
      <c r="I41" s="9" t="s">
        <v>17</v>
      </c>
      <c r="J41" s="9" t="s">
        <v>31</v>
      </c>
      <c r="K41" s="9">
        <v>45</v>
      </c>
      <c r="L41" s="11">
        <v>2000</v>
      </c>
      <c r="M41" s="11">
        <v>2000</v>
      </c>
      <c r="N41" s="12">
        <f t="shared" si="0"/>
        <v>1</v>
      </c>
      <c r="O41" s="9">
        <v>98.437711500000006</v>
      </c>
      <c r="P41" s="13">
        <f t="shared" si="1"/>
        <v>1.9499999838596078</v>
      </c>
      <c r="Q41" s="9" t="s">
        <v>71</v>
      </c>
      <c r="R41" s="13" t="s">
        <v>71</v>
      </c>
      <c r="S41" s="9" t="s">
        <v>71</v>
      </c>
      <c r="T41" s="13" t="s">
        <v>71</v>
      </c>
      <c r="U41" s="9" t="str">
        <f t="shared" si="4"/>
        <v>N/A</v>
      </c>
      <c r="V41" s="13" t="str">
        <f t="shared" si="7"/>
        <v>N/A</v>
      </c>
      <c r="W41" s="9" t="s">
        <v>71</v>
      </c>
      <c r="X41" s="13" t="s">
        <v>71</v>
      </c>
      <c r="Y41" s="28"/>
      <c r="Z41" s="28"/>
      <c r="AA41" s="28"/>
    </row>
    <row r="42" spans="1:27" x14ac:dyDescent="0.25">
      <c r="A42" s="6">
        <v>44698</v>
      </c>
      <c r="B42" s="16" t="s">
        <v>79</v>
      </c>
      <c r="C42" s="11">
        <v>8000</v>
      </c>
      <c r="D42" s="7" t="s">
        <v>13</v>
      </c>
      <c r="E42" s="6">
        <v>44700</v>
      </c>
      <c r="F42" s="6">
        <v>44727</v>
      </c>
      <c r="G42" s="9">
        <v>27</v>
      </c>
      <c r="H42" s="9" t="s">
        <v>14</v>
      </c>
      <c r="I42" s="9" t="s">
        <v>17</v>
      </c>
      <c r="J42" s="9" t="s">
        <v>31</v>
      </c>
      <c r="K42" s="9">
        <v>45</v>
      </c>
      <c r="L42" s="11">
        <v>8000</v>
      </c>
      <c r="M42" s="11">
        <v>14900</v>
      </c>
      <c r="N42" s="12">
        <f t="shared" si="0"/>
        <v>1.8625</v>
      </c>
      <c r="O42" s="9">
        <v>99.924457099999998</v>
      </c>
      <c r="P42" s="13">
        <f t="shared" si="1"/>
        <v>1.0080001392038531</v>
      </c>
      <c r="Q42" s="9">
        <v>99.921386799999993</v>
      </c>
      <c r="R42" s="13">
        <f t="shared" si="2"/>
        <v>1.0490006529814175</v>
      </c>
      <c r="S42" s="9">
        <v>99.929549699999995</v>
      </c>
      <c r="T42" s="13">
        <f t="shared" si="3"/>
        <v>0.93999956584753186</v>
      </c>
      <c r="U42" s="9">
        <f t="shared" si="4"/>
        <v>99.929549699999995</v>
      </c>
      <c r="V42" s="13">
        <f t="shared" si="7"/>
        <v>0.93999956584753186</v>
      </c>
      <c r="W42" s="9">
        <v>99.902595000000005</v>
      </c>
      <c r="X42" s="13">
        <f t="shared" si="6"/>
        <v>1.2999995979416397</v>
      </c>
      <c r="Y42" s="28"/>
      <c r="Z42" s="28"/>
      <c r="AA42" s="28"/>
    </row>
    <row r="43" spans="1:27" x14ac:dyDescent="0.25">
      <c r="A43" s="6">
        <v>44698</v>
      </c>
      <c r="B43" s="16" t="s">
        <v>69</v>
      </c>
      <c r="C43" s="11">
        <v>2000</v>
      </c>
      <c r="D43" s="7" t="s">
        <v>12</v>
      </c>
      <c r="E43" s="6">
        <v>44700</v>
      </c>
      <c r="F43" s="6">
        <v>44769</v>
      </c>
      <c r="G43" s="9">
        <v>69</v>
      </c>
      <c r="H43" s="9" t="s">
        <v>14</v>
      </c>
      <c r="I43" s="9" t="s">
        <v>17</v>
      </c>
      <c r="J43" s="9" t="s">
        <v>31</v>
      </c>
      <c r="K43" s="9">
        <v>45</v>
      </c>
      <c r="L43" s="11">
        <v>2000</v>
      </c>
      <c r="M43" s="11">
        <v>3940</v>
      </c>
      <c r="N43" s="12">
        <f t="shared" si="0"/>
        <v>1.97</v>
      </c>
      <c r="O43" s="9">
        <v>99.746303600000005</v>
      </c>
      <c r="P43" s="13">
        <f t="shared" si="1"/>
        <v>1.32699994238616</v>
      </c>
      <c r="Q43" s="9">
        <v>99.734291200000001</v>
      </c>
      <c r="R43" s="13">
        <f t="shared" si="2"/>
        <v>1.3900001352881617</v>
      </c>
      <c r="S43" s="9">
        <v>99.780068099999994</v>
      </c>
      <c r="T43" s="13">
        <f t="shared" si="3"/>
        <v>1.1499999994575334</v>
      </c>
      <c r="U43" s="9">
        <f t="shared" si="4"/>
        <v>99.780068099999994</v>
      </c>
      <c r="V43" s="13">
        <f t="shared" si="7"/>
        <v>1.1499999994575334</v>
      </c>
      <c r="W43" s="9">
        <v>99.715229899999997</v>
      </c>
      <c r="X43" s="13">
        <f t="shared" si="6"/>
        <v>1.4900001183051739</v>
      </c>
      <c r="Y43" s="28"/>
      <c r="Z43" s="28"/>
      <c r="AA43" s="28"/>
    </row>
    <row r="44" spans="1:27" x14ac:dyDescent="0.25">
      <c r="A44" s="6">
        <v>44698</v>
      </c>
      <c r="B44" s="16" t="s">
        <v>77</v>
      </c>
      <c r="C44" s="11">
        <v>2000</v>
      </c>
      <c r="D44" s="7" t="s">
        <v>12</v>
      </c>
      <c r="E44" s="6">
        <v>44700</v>
      </c>
      <c r="F44" s="6">
        <v>44825</v>
      </c>
      <c r="G44" s="9">
        <v>125</v>
      </c>
      <c r="H44" s="9" t="s">
        <v>14</v>
      </c>
      <c r="I44" s="9" t="s">
        <v>17</v>
      </c>
      <c r="J44" s="9" t="s">
        <v>31</v>
      </c>
      <c r="K44" s="9">
        <v>45</v>
      </c>
      <c r="L44" s="11">
        <v>2000</v>
      </c>
      <c r="M44" s="11">
        <v>2580</v>
      </c>
      <c r="N44" s="12">
        <f t="shared" si="0"/>
        <v>1.29</v>
      </c>
      <c r="O44" s="9">
        <v>99.416274599999994</v>
      </c>
      <c r="P44" s="13">
        <f t="shared" si="1"/>
        <v>1.6909999482117155</v>
      </c>
      <c r="Q44" s="9">
        <v>99.399461599999995</v>
      </c>
      <c r="R44" s="13">
        <f t="shared" si="2"/>
        <v>1.7399999599193146</v>
      </c>
      <c r="S44" s="9">
        <v>99.434123200000002</v>
      </c>
      <c r="T44" s="13">
        <f t="shared" si="3"/>
        <v>1.6389999042099408</v>
      </c>
      <c r="U44" s="9">
        <f t="shared" si="4"/>
        <v>99.434123200000002</v>
      </c>
      <c r="V44" s="13">
        <f t="shared" si="7"/>
        <v>1.6389999042099408</v>
      </c>
      <c r="W44" s="9">
        <v>99.276111700000001</v>
      </c>
      <c r="X44" s="13">
        <f t="shared" si="6"/>
        <v>2.0999999579959336</v>
      </c>
      <c r="Y44" s="28"/>
      <c r="Z44" s="28"/>
      <c r="AA44" s="28"/>
    </row>
    <row r="45" spans="1:27" x14ac:dyDescent="0.25">
      <c r="A45" s="6">
        <v>44698</v>
      </c>
      <c r="B45" s="16" t="s">
        <v>74</v>
      </c>
      <c r="C45" s="11">
        <v>2000</v>
      </c>
      <c r="D45" s="7" t="s">
        <v>12</v>
      </c>
      <c r="E45" s="6">
        <v>44700</v>
      </c>
      <c r="F45" s="6">
        <v>44965</v>
      </c>
      <c r="G45" s="9">
        <v>265</v>
      </c>
      <c r="H45" s="9" t="s">
        <v>14</v>
      </c>
      <c r="I45" s="9" t="s">
        <v>17</v>
      </c>
      <c r="J45" s="9" t="s">
        <v>31</v>
      </c>
      <c r="K45" s="9">
        <v>45</v>
      </c>
      <c r="L45" s="11">
        <v>2000</v>
      </c>
      <c r="M45" s="11">
        <v>2785</v>
      </c>
      <c r="N45" s="12">
        <f t="shared" si="0"/>
        <v>1.3925000000000001</v>
      </c>
      <c r="O45" s="9">
        <v>98.321609199999997</v>
      </c>
      <c r="P45" s="13">
        <f t="shared" si="1"/>
        <v>2.3189999497328526</v>
      </c>
      <c r="Q45" s="9">
        <v>98.129140699999994</v>
      </c>
      <c r="R45" s="13">
        <f t="shared" si="2"/>
        <v>2.5899999646424821</v>
      </c>
      <c r="S45" s="9">
        <v>98.4099279</v>
      </c>
      <c r="T45" s="13">
        <f t="shared" si="3"/>
        <v>2.1950000302457413</v>
      </c>
      <c r="U45" s="9">
        <f t="shared" si="4"/>
        <v>98.4099279</v>
      </c>
      <c r="V45" s="13">
        <f t="shared" si="7"/>
        <v>2.1950000302457413</v>
      </c>
      <c r="W45" s="9">
        <v>97.9805128</v>
      </c>
      <c r="X45" s="13">
        <f t="shared" si="6"/>
        <v>2.7999999500247181</v>
      </c>
      <c r="Y45" s="28"/>
      <c r="Z45" s="28"/>
      <c r="AA45" s="28"/>
    </row>
    <row r="46" spans="1:27" x14ac:dyDescent="0.25">
      <c r="A46" s="6">
        <v>44711</v>
      </c>
      <c r="B46" s="16" t="s">
        <v>76</v>
      </c>
      <c r="C46" s="11">
        <v>13000</v>
      </c>
      <c r="D46" s="7" t="s">
        <v>12</v>
      </c>
      <c r="E46" s="6">
        <v>44713</v>
      </c>
      <c r="F46" s="6">
        <v>44741</v>
      </c>
      <c r="G46" s="9">
        <v>28</v>
      </c>
      <c r="H46" s="9" t="s">
        <v>14</v>
      </c>
      <c r="I46" s="9" t="s">
        <v>17</v>
      </c>
      <c r="J46" s="9" t="s">
        <v>31</v>
      </c>
      <c r="K46" s="9">
        <v>45</v>
      </c>
      <c r="L46" s="11">
        <v>13000</v>
      </c>
      <c r="M46" s="11">
        <v>13450</v>
      </c>
      <c r="N46" s="12">
        <f t="shared" si="0"/>
        <v>1.0346153846153847</v>
      </c>
      <c r="O46" s="9">
        <v>99.906132600000007</v>
      </c>
      <c r="P46" s="13">
        <f t="shared" si="1"/>
        <v>1.2080004900805135</v>
      </c>
      <c r="Q46" s="9">
        <v>99.892083299999996</v>
      </c>
      <c r="R46" s="13">
        <f t="shared" si="2"/>
        <v>1.3889993908771359</v>
      </c>
      <c r="S46" s="9">
        <v>99.918400000000005</v>
      </c>
      <c r="T46" s="13">
        <f t="shared" si="3"/>
        <v>1.0499996568627872</v>
      </c>
      <c r="U46" s="9">
        <v>99.918400000000005</v>
      </c>
      <c r="V46" s="13">
        <f t="shared" si="7"/>
        <v>1.0499996568627872</v>
      </c>
      <c r="W46" s="9">
        <v>99.887349299999997</v>
      </c>
      <c r="X46" s="13">
        <f t="shared" si="6"/>
        <v>1.4499995775312704</v>
      </c>
      <c r="Y46" s="28"/>
      <c r="Z46" s="28"/>
      <c r="AA46" s="28"/>
    </row>
    <row r="47" spans="1:27" x14ac:dyDescent="0.25">
      <c r="A47" s="6">
        <v>44711</v>
      </c>
      <c r="B47" s="16" t="s">
        <v>59</v>
      </c>
      <c r="C47" s="11">
        <v>2200</v>
      </c>
      <c r="D47" s="7" t="s">
        <v>12</v>
      </c>
      <c r="E47" s="6">
        <v>44713</v>
      </c>
      <c r="F47" s="6">
        <v>44797</v>
      </c>
      <c r="G47" s="9">
        <v>84</v>
      </c>
      <c r="H47" s="9" t="s">
        <v>14</v>
      </c>
      <c r="I47" s="9" t="s">
        <v>17</v>
      </c>
      <c r="J47" s="9" t="s">
        <v>31</v>
      </c>
      <c r="K47" s="9">
        <v>45</v>
      </c>
      <c r="L47" s="11">
        <v>2200</v>
      </c>
      <c r="M47" s="11">
        <v>2305</v>
      </c>
      <c r="N47" s="12">
        <f t="shared" si="0"/>
        <v>1.0477272727272726</v>
      </c>
      <c r="O47" s="9">
        <v>99.622497199999998</v>
      </c>
      <c r="P47" s="13">
        <f t="shared" si="1"/>
        <v>1.6239997875270604</v>
      </c>
      <c r="Q47" s="9">
        <v>99.5912443</v>
      </c>
      <c r="R47" s="13">
        <f t="shared" si="2"/>
        <v>1.7590001562588615</v>
      </c>
      <c r="S47" s="9">
        <v>99.646586799999994</v>
      </c>
      <c r="T47" s="13">
        <f t="shared" si="3"/>
        <v>1.5199998802166943</v>
      </c>
      <c r="U47" s="9">
        <v>99.646586799999994</v>
      </c>
      <c r="V47" s="13">
        <f t="shared" si="7"/>
        <v>1.5199998802166943</v>
      </c>
      <c r="W47" s="9">
        <v>99.5912443</v>
      </c>
      <c r="X47" s="13">
        <f t="shared" si="6"/>
        <v>1.7590001562588615</v>
      </c>
      <c r="Y47" s="28"/>
      <c r="Z47" s="28"/>
      <c r="AA47" s="28"/>
    </row>
    <row r="48" spans="1:27" x14ac:dyDescent="0.25">
      <c r="A48" s="6">
        <v>44711</v>
      </c>
      <c r="B48" s="16" t="s">
        <v>65</v>
      </c>
      <c r="C48" s="11">
        <v>2000</v>
      </c>
      <c r="D48" s="7" t="s">
        <v>12</v>
      </c>
      <c r="E48" s="6">
        <v>44713</v>
      </c>
      <c r="F48" s="6">
        <v>44881</v>
      </c>
      <c r="G48" s="9">
        <v>168</v>
      </c>
      <c r="H48" s="9" t="s">
        <v>14</v>
      </c>
      <c r="I48" s="9" t="s">
        <v>17</v>
      </c>
      <c r="J48" s="9" t="s">
        <v>31</v>
      </c>
      <c r="K48" s="9">
        <v>45</v>
      </c>
      <c r="L48" s="11">
        <v>1875</v>
      </c>
      <c r="M48" s="11">
        <v>1875</v>
      </c>
      <c r="N48" s="12">
        <f t="shared" si="0"/>
        <v>1</v>
      </c>
      <c r="O48" s="9">
        <v>99.048735899999997</v>
      </c>
      <c r="P48" s="13">
        <f t="shared" si="1"/>
        <v>2.0580000874383479</v>
      </c>
      <c r="Q48" s="9">
        <v>98.892405100000005</v>
      </c>
      <c r="R48" s="13">
        <f t="shared" si="2"/>
        <v>2.3999999195662518</v>
      </c>
      <c r="S48" s="9">
        <v>99.089499599999996</v>
      </c>
      <c r="T48" s="13">
        <f t="shared" si="3"/>
        <v>1.9690000389448872</v>
      </c>
      <c r="U48" s="9">
        <v>99.089499599999996</v>
      </c>
      <c r="V48" s="13">
        <f t="shared" si="7"/>
        <v>1.9690000389448872</v>
      </c>
      <c r="W48" s="9">
        <v>98.892405100000005</v>
      </c>
      <c r="X48" s="13">
        <f t="shared" si="6"/>
        <v>2.3999999195662518</v>
      </c>
      <c r="Y48" s="28"/>
      <c r="Z48" s="28"/>
      <c r="AA48" s="28"/>
    </row>
    <row r="49" spans="1:27" x14ac:dyDescent="0.25">
      <c r="A49" s="6">
        <v>44711</v>
      </c>
      <c r="B49" s="16" t="s">
        <v>80</v>
      </c>
      <c r="C49" s="11">
        <v>3200</v>
      </c>
      <c r="D49" s="7" t="s">
        <v>13</v>
      </c>
      <c r="E49" s="6">
        <v>44713</v>
      </c>
      <c r="F49" s="6">
        <v>45049</v>
      </c>
      <c r="G49" s="9">
        <v>336</v>
      </c>
      <c r="H49" s="9" t="s">
        <v>14</v>
      </c>
      <c r="I49" s="9" t="s">
        <v>17</v>
      </c>
      <c r="J49" s="9" t="s">
        <v>31</v>
      </c>
      <c r="K49" s="9">
        <v>45</v>
      </c>
      <c r="L49" s="11">
        <v>3200</v>
      </c>
      <c r="M49" s="11">
        <v>4720</v>
      </c>
      <c r="N49" s="12">
        <f t="shared" si="0"/>
        <v>1.4750000000000001</v>
      </c>
      <c r="O49" s="9">
        <v>97.635273699999999</v>
      </c>
      <c r="P49" s="13">
        <f t="shared" si="1"/>
        <v>2.5949999681606593</v>
      </c>
      <c r="Q49" s="9">
        <v>97.524186</v>
      </c>
      <c r="R49" s="13">
        <f t="shared" si="2"/>
        <v>2.7199999978906328</v>
      </c>
      <c r="S49" s="9">
        <v>97.898446699999994</v>
      </c>
      <c r="T49" s="13">
        <f t="shared" si="3"/>
        <v>2.2999999753826601</v>
      </c>
      <c r="U49" s="9">
        <v>97.898446699999994</v>
      </c>
      <c r="V49" s="13">
        <f t="shared" si="7"/>
        <v>2.2999999753826601</v>
      </c>
      <c r="W49" s="9">
        <v>97.408922700000005</v>
      </c>
      <c r="X49" s="13">
        <f t="shared" si="6"/>
        <v>2.8499999518011245</v>
      </c>
      <c r="Y49" s="28"/>
      <c r="Z49" s="28"/>
      <c r="AA49" s="28"/>
    </row>
    <row r="50" spans="1:27" x14ac:dyDescent="0.25">
      <c r="A50" s="6">
        <v>44725</v>
      </c>
      <c r="B50" s="16" t="s">
        <v>81</v>
      </c>
      <c r="C50" s="11">
        <v>9000</v>
      </c>
      <c r="D50" s="7" t="s">
        <v>13</v>
      </c>
      <c r="E50" s="6">
        <v>44727</v>
      </c>
      <c r="F50" s="6">
        <v>44755</v>
      </c>
      <c r="G50" s="9">
        <v>28</v>
      </c>
      <c r="H50" s="9" t="s">
        <v>14</v>
      </c>
      <c r="I50" s="9" t="s">
        <v>17</v>
      </c>
      <c r="J50" s="9" t="s">
        <v>31</v>
      </c>
      <c r="K50" s="9">
        <v>45</v>
      </c>
      <c r="L50" s="11">
        <v>9000</v>
      </c>
      <c r="M50" s="11">
        <v>9285</v>
      </c>
      <c r="N50" s="12">
        <f t="shared" si="0"/>
        <v>1.0316666666666667</v>
      </c>
      <c r="O50" s="9">
        <v>99.876253300000002</v>
      </c>
      <c r="P50" s="13">
        <f t="shared" si="1"/>
        <v>1.5930002852840048</v>
      </c>
      <c r="Q50" s="9">
        <v>99.861824499999997</v>
      </c>
      <c r="R50" s="13">
        <f t="shared" si="2"/>
        <v>1.7790002853965254</v>
      </c>
      <c r="S50" s="9">
        <v>99.886573200000001</v>
      </c>
      <c r="T50" s="13">
        <f t="shared" si="3"/>
        <v>1.46000060339297</v>
      </c>
      <c r="U50" s="9">
        <v>99.886573200000001</v>
      </c>
      <c r="V50" s="13">
        <f t="shared" si="7"/>
        <v>1.46000060339297</v>
      </c>
      <c r="W50" s="9">
        <v>99.861824499999997</v>
      </c>
      <c r="X50" s="13">
        <f t="shared" si="6"/>
        <v>1.7790002853965254</v>
      </c>
      <c r="Y50" s="28"/>
      <c r="Z50" s="28"/>
      <c r="AA50" s="28"/>
    </row>
    <row r="51" spans="1:27" x14ac:dyDescent="0.25">
      <c r="A51" s="6">
        <v>44725</v>
      </c>
      <c r="B51" s="16" t="s">
        <v>69</v>
      </c>
      <c r="C51" s="11">
        <v>1500</v>
      </c>
      <c r="D51" s="7" t="s">
        <v>12</v>
      </c>
      <c r="E51" s="6">
        <v>44727</v>
      </c>
      <c r="F51" s="6">
        <v>44769</v>
      </c>
      <c r="G51" s="9">
        <v>42</v>
      </c>
      <c r="H51" s="9" t="s">
        <v>14</v>
      </c>
      <c r="I51" s="9" t="s">
        <v>17</v>
      </c>
      <c r="J51" s="9" t="s">
        <v>31</v>
      </c>
      <c r="K51" s="9">
        <v>45</v>
      </c>
      <c r="L51" s="11">
        <v>1500</v>
      </c>
      <c r="M51" s="11">
        <v>1875</v>
      </c>
      <c r="N51" s="12">
        <f t="shared" si="0"/>
        <v>1.25</v>
      </c>
      <c r="O51" s="9">
        <v>99.808915799999994</v>
      </c>
      <c r="P51" s="13">
        <f t="shared" si="1"/>
        <v>1.6410002636544239</v>
      </c>
      <c r="Q51" s="9">
        <v>99.794041699999994</v>
      </c>
      <c r="R51" s="13">
        <f t="shared" si="2"/>
        <v>1.7690002600054116</v>
      </c>
      <c r="S51" s="9">
        <v>99.820655599999995</v>
      </c>
      <c r="T51" s="13">
        <f t="shared" si="3"/>
        <v>1.5399996173595134</v>
      </c>
      <c r="U51" s="9">
        <v>99.820655599999995</v>
      </c>
      <c r="V51" s="13">
        <f t="shared" si="7"/>
        <v>1.5399996173595134</v>
      </c>
      <c r="W51" s="9">
        <v>99.767325999999997</v>
      </c>
      <c r="X51" s="13">
        <f t="shared" si="6"/>
        <v>1.9989997240465245</v>
      </c>
      <c r="Y51" s="28"/>
      <c r="Z51" s="28"/>
      <c r="AA51" s="28"/>
    </row>
    <row r="52" spans="1:27" x14ac:dyDescent="0.25">
      <c r="A52" s="6">
        <v>44725</v>
      </c>
      <c r="B52" s="16" t="s">
        <v>77</v>
      </c>
      <c r="C52" s="11">
        <v>1200</v>
      </c>
      <c r="D52" s="7" t="s">
        <v>12</v>
      </c>
      <c r="E52" s="6">
        <v>44727</v>
      </c>
      <c r="F52" s="6">
        <v>44825</v>
      </c>
      <c r="G52" s="9">
        <v>98</v>
      </c>
      <c r="H52" s="9" t="s">
        <v>14</v>
      </c>
      <c r="I52" s="9" t="s">
        <v>17</v>
      </c>
      <c r="J52" s="9" t="s">
        <v>31</v>
      </c>
      <c r="K52" s="9">
        <v>45</v>
      </c>
      <c r="L52" s="11">
        <v>1160</v>
      </c>
      <c r="M52" s="11">
        <v>1200</v>
      </c>
      <c r="N52" s="12">
        <f t="shared" si="0"/>
        <v>1.0344827586206897</v>
      </c>
      <c r="O52" s="9">
        <v>99.465236200000007</v>
      </c>
      <c r="P52" s="13">
        <f t="shared" si="1"/>
        <v>1.9750000342125229</v>
      </c>
      <c r="Q52" s="9">
        <v>99.404945400000003</v>
      </c>
      <c r="R52" s="13">
        <f t="shared" si="2"/>
        <v>2.1990001084421373</v>
      </c>
      <c r="S52" s="9">
        <v>99.498912399999995</v>
      </c>
      <c r="T52" s="13">
        <f t="shared" si="3"/>
        <v>1.8500000801854926</v>
      </c>
      <c r="U52" s="9">
        <v>99.498912399999995</v>
      </c>
      <c r="V52" s="13">
        <f t="shared" si="7"/>
        <v>1.8500000801854926</v>
      </c>
      <c r="W52" s="9">
        <v>99.404945400000003</v>
      </c>
      <c r="X52" s="13">
        <f t="shared" si="6"/>
        <v>2.1990001084421373</v>
      </c>
      <c r="Y52" s="28"/>
      <c r="Z52" s="28"/>
      <c r="AA52" s="28"/>
    </row>
    <row r="53" spans="1:27" x14ac:dyDescent="0.25">
      <c r="A53" s="6">
        <v>44725</v>
      </c>
      <c r="B53" s="16" t="s">
        <v>65</v>
      </c>
      <c r="C53" s="11">
        <v>1500</v>
      </c>
      <c r="D53" s="7" t="s">
        <v>12</v>
      </c>
      <c r="E53" s="6">
        <v>44727</v>
      </c>
      <c r="F53" s="6">
        <v>44881</v>
      </c>
      <c r="G53" s="9">
        <v>154</v>
      </c>
      <c r="H53" s="9" t="s">
        <v>14</v>
      </c>
      <c r="I53" s="9" t="s">
        <v>17</v>
      </c>
      <c r="J53" s="9" t="s">
        <v>31</v>
      </c>
      <c r="K53" s="9">
        <v>45</v>
      </c>
      <c r="L53" s="11">
        <v>1350</v>
      </c>
      <c r="M53" s="11">
        <v>1350</v>
      </c>
      <c r="N53" s="12">
        <f t="shared" si="0"/>
        <v>1</v>
      </c>
      <c r="O53" s="9">
        <v>98.992569099999997</v>
      </c>
      <c r="P53" s="13">
        <f t="shared" si="1"/>
        <v>2.3790000543861827</v>
      </c>
      <c r="Q53" s="9">
        <v>98.900012099999998</v>
      </c>
      <c r="R53" s="13">
        <f t="shared" si="2"/>
        <v>2.5999999707930179</v>
      </c>
      <c r="S53" s="9">
        <v>99.038283199999995</v>
      </c>
      <c r="T53" s="13">
        <f t="shared" si="3"/>
        <v>2.2700001153262663</v>
      </c>
      <c r="U53" s="9">
        <v>99.038283199999995</v>
      </c>
      <c r="V53" s="13">
        <f t="shared" si="7"/>
        <v>2.2700001153262663</v>
      </c>
      <c r="W53" s="9">
        <v>98.900012099999998</v>
      </c>
      <c r="X53" s="13">
        <f t="shared" si="6"/>
        <v>2.5999999707930179</v>
      </c>
      <c r="Y53" s="28"/>
      <c r="Z53" s="28"/>
      <c r="AA53" s="28"/>
    </row>
    <row r="54" spans="1:27" x14ac:dyDescent="0.25">
      <c r="A54" s="6">
        <v>44725</v>
      </c>
      <c r="B54" s="16" t="s">
        <v>80</v>
      </c>
      <c r="C54" s="11">
        <v>2200</v>
      </c>
      <c r="D54" s="7" t="s">
        <v>12</v>
      </c>
      <c r="E54" s="6">
        <v>44727</v>
      </c>
      <c r="F54" s="6">
        <v>45049</v>
      </c>
      <c r="G54" s="9">
        <v>322</v>
      </c>
      <c r="H54" s="9" t="s">
        <v>14</v>
      </c>
      <c r="I54" s="9" t="s">
        <v>17</v>
      </c>
      <c r="J54" s="9" t="s">
        <v>31</v>
      </c>
      <c r="K54" s="9">
        <v>45</v>
      </c>
      <c r="L54" s="11">
        <v>2200</v>
      </c>
      <c r="M54" s="11">
        <v>3207</v>
      </c>
      <c r="N54" s="12">
        <f t="shared" si="0"/>
        <v>1.4577272727272728</v>
      </c>
      <c r="O54" s="9">
        <v>97.485291099999998</v>
      </c>
      <c r="P54" s="13">
        <f t="shared" si="1"/>
        <v>2.8839999933281</v>
      </c>
      <c r="Q54" s="9">
        <v>97.277479</v>
      </c>
      <c r="R54" s="13">
        <f t="shared" si="2"/>
        <v>3.1289999796732464</v>
      </c>
      <c r="S54" s="9">
        <v>97.599327599999995</v>
      </c>
      <c r="T54" s="13">
        <f t="shared" si="3"/>
        <v>2.7500000576001882</v>
      </c>
      <c r="U54" s="9">
        <v>97.599327599999995</v>
      </c>
      <c r="V54" s="13">
        <f t="shared" si="7"/>
        <v>2.7500000576001882</v>
      </c>
      <c r="W54" s="9">
        <v>97.167570699999999</v>
      </c>
      <c r="X54" s="13">
        <f t="shared" si="6"/>
        <v>3.2590000141447852</v>
      </c>
      <c r="Y54" s="28"/>
      <c r="Z54" s="28"/>
      <c r="AA54" s="28"/>
    </row>
    <row r="55" spans="1:27" x14ac:dyDescent="0.25">
      <c r="A55" s="6">
        <v>44739</v>
      </c>
      <c r="B55" s="16" t="s">
        <v>69</v>
      </c>
      <c r="C55" s="11">
        <v>5000</v>
      </c>
      <c r="D55" s="7" t="s">
        <v>12</v>
      </c>
      <c r="E55" s="6">
        <v>44741</v>
      </c>
      <c r="F55" s="6">
        <v>44769</v>
      </c>
      <c r="G55" s="9">
        <v>28</v>
      </c>
      <c r="H55" s="9" t="s">
        <v>14</v>
      </c>
      <c r="I55" s="9" t="s">
        <v>17</v>
      </c>
      <c r="J55" s="9" t="s">
        <v>31</v>
      </c>
      <c r="K55" s="9">
        <v>45</v>
      </c>
      <c r="L55" s="11">
        <v>5000</v>
      </c>
      <c r="M55" s="11">
        <v>7875</v>
      </c>
      <c r="N55" s="12">
        <f t="shared" si="0"/>
        <v>1.575</v>
      </c>
      <c r="O55" s="9">
        <v>99.865547699999993</v>
      </c>
      <c r="P55" s="13">
        <f t="shared" si="1"/>
        <v>1.7309997976123987</v>
      </c>
      <c r="Q55" s="9">
        <v>99.862522600000005</v>
      </c>
      <c r="R55" s="13">
        <f t="shared" si="2"/>
        <v>1.7699999213003068</v>
      </c>
      <c r="S55" s="9">
        <v>99.868728099999998</v>
      </c>
      <c r="T55" s="13">
        <f t="shared" si="3"/>
        <v>1.6900000666260524</v>
      </c>
      <c r="U55" s="9">
        <v>99.868728099999998</v>
      </c>
      <c r="V55" s="13">
        <f t="shared" si="7"/>
        <v>1.6900000666260524</v>
      </c>
      <c r="W55" s="9">
        <v>99.862522600000005</v>
      </c>
      <c r="X55" s="13">
        <f t="shared" si="6"/>
        <v>1.7699999213003068</v>
      </c>
      <c r="Y55" s="28"/>
      <c r="Z55" s="28"/>
      <c r="AA55" s="28"/>
    </row>
    <row r="56" spans="1:27" x14ac:dyDescent="0.25">
      <c r="A56" s="6">
        <v>44739</v>
      </c>
      <c r="B56" s="16" t="s">
        <v>77</v>
      </c>
      <c r="C56" s="11">
        <v>1000</v>
      </c>
      <c r="D56" s="7" t="s">
        <v>12</v>
      </c>
      <c r="E56" s="6">
        <v>44741</v>
      </c>
      <c r="F56" s="6">
        <v>44825</v>
      </c>
      <c r="G56" s="9">
        <v>84</v>
      </c>
      <c r="H56" s="9" t="s">
        <v>14</v>
      </c>
      <c r="I56" s="9" t="s">
        <v>17</v>
      </c>
      <c r="J56" s="9" t="s">
        <v>31</v>
      </c>
      <c r="K56" s="9">
        <v>45</v>
      </c>
      <c r="L56" s="11">
        <v>1000</v>
      </c>
      <c r="M56" s="11">
        <v>1900</v>
      </c>
      <c r="N56" s="12">
        <f t="shared" si="0"/>
        <v>1.9</v>
      </c>
      <c r="O56" s="9">
        <v>99.477741899999998</v>
      </c>
      <c r="P56" s="13">
        <f t="shared" si="1"/>
        <v>2.2499998062380713</v>
      </c>
      <c r="Q56" s="9">
        <v>99.475432900000001</v>
      </c>
      <c r="R56" s="13">
        <f t="shared" si="2"/>
        <v>2.2599999303805078</v>
      </c>
      <c r="S56" s="9">
        <v>99.482590999999999</v>
      </c>
      <c r="T56" s="13">
        <f t="shared" si="3"/>
        <v>2.2290001904525645</v>
      </c>
      <c r="U56" s="9">
        <v>99.482590999999999</v>
      </c>
      <c r="V56" s="13">
        <f t="shared" si="7"/>
        <v>2.2290001904525645</v>
      </c>
      <c r="W56" s="9">
        <v>99.475432900000001</v>
      </c>
      <c r="X56" s="13">
        <f t="shared" si="6"/>
        <v>2.2599999303805078</v>
      </c>
      <c r="Y56" s="28"/>
      <c r="Z56" s="28"/>
      <c r="AA56" s="28"/>
    </row>
    <row r="57" spans="1:27" x14ac:dyDescent="0.25">
      <c r="A57" s="6">
        <v>44739</v>
      </c>
      <c r="B57" s="16" t="s">
        <v>65</v>
      </c>
      <c r="C57" s="11">
        <v>750</v>
      </c>
      <c r="D57" s="7" t="s">
        <v>12</v>
      </c>
      <c r="E57" s="6">
        <v>44741</v>
      </c>
      <c r="F57" s="6">
        <v>44881</v>
      </c>
      <c r="G57" s="9">
        <v>140</v>
      </c>
      <c r="H57" s="9" t="s">
        <v>14</v>
      </c>
      <c r="I57" s="9" t="s">
        <v>17</v>
      </c>
      <c r="J57" s="9" t="s">
        <v>31</v>
      </c>
      <c r="K57" s="9">
        <v>45</v>
      </c>
      <c r="L57" s="11">
        <v>750</v>
      </c>
      <c r="M57" s="11">
        <v>957</v>
      </c>
      <c r="N57" s="12">
        <f t="shared" si="0"/>
        <v>1.276</v>
      </c>
      <c r="O57" s="9">
        <v>98.995579800000002</v>
      </c>
      <c r="P57" s="13">
        <f t="shared" si="1"/>
        <v>2.6090001242661507</v>
      </c>
      <c r="Q57" s="9">
        <v>98.979956599999994</v>
      </c>
      <c r="R57" s="13">
        <f t="shared" si="2"/>
        <v>2.6499998918540224</v>
      </c>
      <c r="S57" s="9">
        <v>99.037138900000002</v>
      </c>
      <c r="T57" s="13">
        <f t="shared" si="3"/>
        <v>2.500000071041165</v>
      </c>
      <c r="U57" s="9">
        <v>99.037138900000002</v>
      </c>
      <c r="V57" s="13">
        <f t="shared" si="7"/>
        <v>2.500000071041165</v>
      </c>
      <c r="W57" s="9">
        <v>98.979956599999994</v>
      </c>
      <c r="X57" s="13">
        <f t="shared" si="6"/>
        <v>2.6499998918540224</v>
      </c>
      <c r="Y57" s="28"/>
      <c r="Z57" s="28"/>
      <c r="AA57" s="28"/>
    </row>
    <row r="58" spans="1:27" x14ac:dyDescent="0.25">
      <c r="A58" s="6">
        <v>44739</v>
      </c>
      <c r="B58" s="16" t="s">
        <v>80</v>
      </c>
      <c r="C58" s="11">
        <v>3000</v>
      </c>
      <c r="D58" s="7" t="s">
        <v>12</v>
      </c>
      <c r="E58" s="6">
        <v>44741</v>
      </c>
      <c r="F58" s="6">
        <v>45049</v>
      </c>
      <c r="G58" s="9">
        <v>308</v>
      </c>
      <c r="H58" s="9" t="s">
        <v>14</v>
      </c>
      <c r="I58" s="9" t="s">
        <v>17</v>
      </c>
      <c r="J58" s="9" t="s">
        <v>31</v>
      </c>
      <c r="K58" s="9">
        <v>45</v>
      </c>
      <c r="L58" s="11">
        <v>3000</v>
      </c>
      <c r="M58" s="11">
        <v>4075</v>
      </c>
      <c r="N58" s="12">
        <f t="shared" si="0"/>
        <v>1.3583333333333334</v>
      </c>
      <c r="O58" s="9">
        <v>97.292238100000006</v>
      </c>
      <c r="P58" s="13">
        <f t="shared" si="1"/>
        <v>3.2530000011311277</v>
      </c>
      <c r="Q58" s="9">
        <v>97.213746</v>
      </c>
      <c r="R58" s="13">
        <f t="shared" si="2"/>
        <v>3.3500000292968029</v>
      </c>
      <c r="S58" s="9">
        <v>97.416303200000002</v>
      </c>
      <c r="T58" s="13">
        <f t="shared" si="3"/>
        <v>3.0999999501616777</v>
      </c>
      <c r="U58" s="9">
        <v>97.416303200000002</v>
      </c>
      <c r="V58" s="13">
        <f t="shared" si="7"/>
        <v>3.0999999501616777</v>
      </c>
      <c r="W58" s="9">
        <v>97.213746</v>
      </c>
      <c r="X58" s="13">
        <f t="shared" si="6"/>
        <v>3.3500000292968029</v>
      </c>
      <c r="Y58" s="28"/>
      <c r="Z58" s="28"/>
      <c r="AA58" s="28"/>
    </row>
    <row r="59" spans="1:27" x14ac:dyDescent="0.25">
      <c r="A59" s="6">
        <v>44754</v>
      </c>
      <c r="B59" s="16" t="s">
        <v>82</v>
      </c>
      <c r="C59" s="11">
        <v>6000</v>
      </c>
      <c r="D59" s="7" t="s">
        <v>13</v>
      </c>
      <c r="E59" s="6">
        <v>44756</v>
      </c>
      <c r="F59" s="6">
        <v>44783</v>
      </c>
      <c r="G59" s="9">
        <v>27</v>
      </c>
      <c r="H59" s="9" t="s">
        <v>14</v>
      </c>
      <c r="I59" s="9" t="s">
        <v>17</v>
      </c>
      <c r="J59" s="9" t="s">
        <v>31</v>
      </c>
      <c r="K59" s="9">
        <v>45</v>
      </c>
      <c r="L59" s="11">
        <v>6000</v>
      </c>
      <c r="M59" s="11">
        <v>10650</v>
      </c>
      <c r="N59" s="12">
        <f t="shared" si="0"/>
        <v>1.7749999999999999</v>
      </c>
      <c r="O59" s="9">
        <v>99.852094100000002</v>
      </c>
      <c r="P59" s="13">
        <f>100*((100-O59)/O59)*360/G59</f>
        <v>1.9749998079075215</v>
      </c>
      <c r="Q59" s="9">
        <v>99.843570099999994</v>
      </c>
      <c r="R59" s="13">
        <f t="shared" si="2"/>
        <v>2.0889998203300255</v>
      </c>
      <c r="S59" s="9">
        <v>99.865182000000004</v>
      </c>
      <c r="T59" s="13">
        <f t="shared" si="3"/>
        <v>1.8000000574106751</v>
      </c>
      <c r="U59" s="9">
        <v>99.865182000000004</v>
      </c>
      <c r="V59" s="13">
        <f t="shared" si="7"/>
        <v>1.8000000574106751</v>
      </c>
      <c r="W59" s="9">
        <v>99.839009599999997</v>
      </c>
      <c r="X59" s="13">
        <f t="shared" si="6"/>
        <v>2.149999960202635</v>
      </c>
      <c r="Y59" s="28"/>
      <c r="Z59" s="28"/>
      <c r="AA59" s="28"/>
    </row>
    <row r="60" spans="1:27" x14ac:dyDescent="0.25">
      <c r="A60" s="6">
        <v>44754</v>
      </c>
      <c r="B60" s="16" t="s">
        <v>77</v>
      </c>
      <c r="C60" s="11">
        <v>2000</v>
      </c>
      <c r="D60" s="7" t="s">
        <v>12</v>
      </c>
      <c r="E60" s="6">
        <v>44756</v>
      </c>
      <c r="F60" s="6">
        <v>44825</v>
      </c>
      <c r="G60" s="9">
        <v>69</v>
      </c>
      <c r="H60" s="9" t="s">
        <v>14</v>
      </c>
      <c r="I60" s="9" t="s">
        <v>17</v>
      </c>
      <c r="J60" s="9" t="s">
        <v>31</v>
      </c>
      <c r="K60" s="9">
        <v>45</v>
      </c>
      <c r="L60" s="11">
        <v>1950</v>
      </c>
      <c r="M60" s="11">
        <v>1950</v>
      </c>
      <c r="N60" s="12">
        <f t="shared" si="0"/>
        <v>1</v>
      </c>
      <c r="O60" s="9">
        <v>99.552362799999997</v>
      </c>
      <c r="P60" s="13">
        <f>100*((100-O60)/O60)*360/G60</f>
        <v>2.3460000035103357</v>
      </c>
      <c r="Q60" s="9">
        <v>99.523118400000001</v>
      </c>
      <c r="R60" s="13">
        <f t="shared" si="2"/>
        <v>2.4999999528184711</v>
      </c>
      <c r="S60" s="9">
        <v>99.580103899999997</v>
      </c>
      <c r="T60" s="13">
        <f t="shared" si="3"/>
        <v>2.1999999749644554</v>
      </c>
      <c r="U60" s="9">
        <v>99.580103899999997</v>
      </c>
      <c r="V60" s="13">
        <f t="shared" si="7"/>
        <v>2.1999999749644554</v>
      </c>
      <c r="W60" s="9">
        <v>99.523118400000001</v>
      </c>
      <c r="X60" s="13">
        <f t="shared" si="6"/>
        <v>2.4999999528184711</v>
      </c>
      <c r="Y60" s="28"/>
      <c r="Z60" s="28"/>
      <c r="AA60" s="28"/>
    </row>
    <row r="61" spans="1:27" x14ac:dyDescent="0.25">
      <c r="A61" s="6">
        <v>44754</v>
      </c>
      <c r="B61" s="16" t="s">
        <v>74</v>
      </c>
      <c r="C61" s="11">
        <v>2000</v>
      </c>
      <c r="D61" s="7" t="s">
        <v>12</v>
      </c>
      <c r="E61" s="6">
        <v>44756</v>
      </c>
      <c r="F61" s="6">
        <v>44965</v>
      </c>
      <c r="G61" s="9">
        <v>209</v>
      </c>
      <c r="H61" s="9" t="s">
        <v>14</v>
      </c>
      <c r="I61" s="9" t="s">
        <v>17</v>
      </c>
      <c r="J61" s="9" t="s">
        <v>31</v>
      </c>
      <c r="K61" s="9">
        <v>45</v>
      </c>
      <c r="L61" s="11">
        <v>1740</v>
      </c>
      <c r="M61" s="11">
        <v>1740</v>
      </c>
      <c r="N61" s="12">
        <f t="shared" si="0"/>
        <v>1</v>
      </c>
      <c r="O61" s="9">
        <v>98.224812999999997</v>
      </c>
      <c r="P61" s="13">
        <f t="shared" si="1"/>
        <v>3.1129999435129965</v>
      </c>
      <c r="Q61" s="9">
        <v>98.176106099999998</v>
      </c>
      <c r="R61" s="13">
        <f t="shared" si="2"/>
        <v>3.2000000312064971</v>
      </c>
      <c r="S61" s="9">
        <v>98.260674199999997</v>
      </c>
      <c r="T61" s="13">
        <f t="shared" si="3"/>
        <v>3.0489999275493163</v>
      </c>
      <c r="U61" s="9">
        <v>98.260674199999997</v>
      </c>
      <c r="V61" s="13">
        <f t="shared" si="7"/>
        <v>3.0489999275493163</v>
      </c>
      <c r="W61" s="9">
        <v>98.176106099999998</v>
      </c>
      <c r="X61" s="13">
        <f t="shared" si="6"/>
        <v>3.2000000312064971</v>
      </c>
      <c r="Y61" s="28"/>
      <c r="Z61" s="28"/>
      <c r="AA61" s="28"/>
    </row>
    <row r="62" spans="1:27" x14ac:dyDescent="0.25">
      <c r="A62" s="6">
        <v>44754</v>
      </c>
      <c r="B62" s="16" t="s">
        <v>80</v>
      </c>
      <c r="C62" s="11">
        <v>3000</v>
      </c>
      <c r="D62" s="7" t="s">
        <v>12</v>
      </c>
      <c r="E62" s="6">
        <v>44756</v>
      </c>
      <c r="F62" s="6">
        <v>45049</v>
      </c>
      <c r="G62" s="9">
        <v>293</v>
      </c>
      <c r="H62" s="9" t="s">
        <v>14</v>
      </c>
      <c r="I62" s="9" t="s">
        <v>17</v>
      </c>
      <c r="J62" s="9" t="s">
        <v>31</v>
      </c>
      <c r="K62" s="9">
        <v>45</v>
      </c>
      <c r="L62" s="11">
        <v>3000</v>
      </c>
      <c r="M62" s="11">
        <v>4310</v>
      </c>
      <c r="N62" s="12">
        <f t="shared" si="0"/>
        <v>1.4366666666666668</v>
      </c>
      <c r="O62" s="9">
        <v>97.386732499999994</v>
      </c>
      <c r="P62" s="13">
        <f t="shared" si="1"/>
        <v>3.2970000449850585</v>
      </c>
      <c r="Q62" s="9">
        <v>97.330415900000006</v>
      </c>
      <c r="R62" s="13">
        <f t="shared" si="2"/>
        <v>3.3700000573739954</v>
      </c>
      <c r="S62" s="9">
        <v>97.461665100000005</v>
      </c>
      <c r="T62" s="13">
        <f t="shared" si="3"/>
        <v>3.1999999720635706</v>
      </c>
      <c r="U62" s="9">
        <v>97.461665100000005</v>
      </c>
      <c r="V62" s="9">
        <f t="shared" si="7"/>
        <v>3.1999999720635706</v>
      </c>
      <c r="W62" s="9">
        <v>97.191830999999993</v>
      </c>
      <c r="X62" s="13">
        <f t="shared" si="6"/>
        <v>3.550000034601366</v>
      </c>
      <c r="Y62" s="28"/>
      <c r="Z62" s="28"/>
      <c r="AA62" s="28"/>
    </row>
    <row r="63" spans="1:27" x14ac:dyDescent="0.25">
      <c r="A63" s="6">
        <v>44767</v>
      </c>
      <c r="B63" s="16" t="s">
        <v>59</v>
      </c>
      <c r="C63" s="11">
        <v>4000</v>
      </c>
      <c r="D63" s="7" t="s">
        <v>12</v>
      </c>
      <c r="E63" s="6">
        <v>44769</v>
      </c>
      <c r="F63" s="6">
        <v>44797</v>
      </c>
      <c r="G63" s="9">
        <v>28</v>
      </c>
      <c r="H63" s="9" t="s">
        <v>14</v>
      </c>
      <c r="I63" s="9" t="s">
        <v>17</v>
      </c>
      <c r="J63" s="9" t="s">
        <v>31</v>
      </c>
      <c r="K63" s="9">
        <v>45</v>
      </c>
      <c r="L63" s="11">
        <v>4000</v>
      </c>
      <c r="M63" s="11">
        <v>7725</v>
      </c>
      <c r="N63" s="12">
        <f t="shared" si="0"/>
        <v>1.9312499999999999</v>
      </c>
      <c r="O63" s="9">
        <v>99.809419500000004</v>
      </c>
      <c r="P63" s="13">
        <f t="shared" si="1"/>
        <v>2.4549994645401787</v>
      </c>
      <c r="Q63" s="9">
        <v>99.807947299999995</v>
      </c>
      <c r="R63" s="13">
        <f t="shared" si="2"/>
        <v>2.474000384536577</v>
      </c>
      <c r="S63" s="9">
        <v>99.8191056</v>
      </c>
      <c r="T63" s="13">
        <f t="shared" si="3"/>
        <v>2.3299999823452024</v>
      </c>
      <c r="U63" s="9">
        <v>99.8191056</v>
      </c>
      <c r="V63" s="9">
        <f t="shared" si="7"/>
        <v>2.3299999823452024</v>
      </c>
      <c r="W63" s="9">
        <v>99.790440099999998</v>
      </c>
      <c r="X63" s="13">
        <f t="shared" si="6"/>
        <v>2.6999996880749291</v>
      </c>
      <c r="Y63" s="28"/>
      <c r="Z63" s="28"/>
      <c r="AA63" s="28"/>
    </row>
    <row r="64" spans="1:27" x14ac:dyDescent="0.25">
      <c r="A64" s="6">
        <v>44767</v>
      </c>
      <c r="B64" s="16" t="s">
        <v>83</v>
      </c>
      <c r="C64" s="11">
        <v>1000</v>
      </c>
      <c r="D64" s="7" t="s">
        <v>13</v>
      </c>
      <c r="E64" s="6">
        <v>44769</v>
      </c>
      <c r="F64" s="6">
        <v>44853</v>
      </c>
      <c r="G64" s="9">
        <v>84</v>
      </c>
      <c r="H64" s="9" t="s">
        <v>14</v>
      </c>
      <c r="I64" s="9" t="s">
        <v>17</v>
      </c>
      <c r="J64" s="9" t="s">
        <v>31</v>
      </c>
      <c r="K64" s="9">
        <v>45</v>
      </c>
      <c r="L64" s="11">
        <v>1000</v>
      </c>
      <c r="M64" s="11">
        <v>2060</v>
      </c>
      <c r="N64" s="12">
        <f t="shared" si="0"/>
        <v>2.06</v>
      </c>
      <c r="O64" s="9">
        <v>99.3850056</v>
      </c>
      <c r="P64" s="13">
        <f t="shared" si="1"/>
        <v>2.6519999368136959</v>
      </c>
      <c r="Q64" s="9">
        <v>99.373944199999997</v>
      </c>
      <c r="R64" s="13">
        <f t="shared" si="2"/>
        <v>2.6999997910058795</v>
      </c>
      <c r="S64" s="9">
        <v>99.408519299999995</v>
      </c>
      <c r="T64" s="13">
        <f t="shared" si="3"/>
        <v>2.5500000438235162</v>
      </c>
      <c r="U64" s="9">
        <v>99.408519299999995</v>
      </c>
      <c r="V64" s="13">
        <f t="shared" si="7"/>
        <v>2.5500000438235162</v>
      </c>
      <c r="W64" s="9">
        <v>99.265764200000007</v>
      </c>
      <c r="X64" s="13">
        <f t="shared" si="6"/>
        <v>3.1700001329792089</v>
      </c>
      <c r="Y64" s="28"/>
      <c r="Z64" s="28"/>
      <c r="AA64" s="28"/>
    </row>
    <row r="65" spans="1:27" x14ac:dyDescent="0.25">
      <c r="A65" s="6">
        <v>44767</v>
      </c>
      <c r="B65" s="16" t="s">
        <v>84</v>
      </c>
      <c r="C65" s="11">
        <v>1000</v>
      </c>
      <c r="D65" s="7" t="s">
        <v>13</v>
      </c>
      <c r="E65" s="6">
        <v>44769</v>
      </c>
      <c r="F65" s="6">
        <v>44937</v>
      </c>
      <c r="G65" s="9">
        <v>168</v>
      </c>
      <c r="H65" s="9" t="s">
        <v>14</v>
      </c>
      <c r="I65" s="9" t="s">
        <v>17</v>
      </c>
      <c r="J65" s="9" t="s">
        <v>31</v>
      </c>
      <c r="K65" s="9">
        <v>45</v>
      </c>
      <c r="L65" s="11">
        <v>1000</v>
      </c>
      <c r="M65" s="11">
        <v>1610</v>
      </c>
      <c r="N65" s="12">
        <f t="shared" si="0"/>
        <v>1.61</v>
      </c>
      <c r="O65" s="9">
        <v>98.554468799999995</v>
      </c>
      <c r="P65" s="13">
        <f t="shared" si="1"/>
        <v>3.1429999013325998</v>
      </c>
      <c r="Q65" s="9">
        <v>98.483356299999997</v>
      </c>
      <c r="R65" s="13">
        <f t="shared" si="2"/>
        <v>3.3000000282426321</v>
      </c>
      <c r="S65" s="9">
        <v>98.601631699999999</v>
      </c>
      <c r="T65" s="13">
        <f t="shared" si="3"/>
        <v>3.0389999113980206</v>
      </c>
      <c r="U65" s="9">
        <v>98.601631699999999</v>
      </c>
      <c r="V65" s="13">
        <f t="shared" si="7"/>
        <v>3.0389999113980206</v>
      </c>
      <c r="W65" s="9">
        <v>98.361300700000001</v>
      </c>
      <c r="X65" s="13">
        <f t="shared" si="6"/>
        <v>3.5700000660930646</v>
      </c>
      <c r="Y65" s="28"/>
      <c r="Z65" s="28"/>
      <c r="AA65" s="28"/>
    </row>
    <row r="66" spans="1:27" x14ac:dyDescent="0.25">
      <c r="A66" s="6">
        <v>44767</v>
      </c>
      <c r="B66" s="16" t="s">
        <v>80</v>
      </c>
      <c r="C66" s="11">
        <v>2500</v>
      </c>
      <c r="D66" s="7" t="s">
        <v>12</v>
      </c>
      <c r="E66" s="6">
        <v>44769</v>
      </c>
      <c r="F66" s="6">
        <v>45049</v>
      </c>
      <c r="G66" s="9">
        <v>280</v>
      </c>
      <c r="H66" s="9" t="s">
        <v>14</v>
      </c>
      <c r="I66" s="9" t="s">
        <v>17</v>
      </c>
      <c r="J66" s="9" t="s">
        <v>31</v>
      </c>
      <c r="K66" s="9">
        <v>45</v>
      </c>
      <c r="L66" s="11">
        <v>2500</v>
      </c>
      <c r="M66" s="11">
        <v>3450</v>
      </c>
      <c r="N66" s="12">
        <f t="shared" si="0"/>
        <v>1.38</v>
      </c>
      <c r="O66" s="9">
        <v>97.479821700000002</v>
      </c>
      <c r="P66" s="13">
        <f t="shared" si="1"/>
        <v>3.3239999687618842</v>
      </c>
      <c r="Q66" s="9">
        <v>97.386787900000002</v>
      </c>
      <c r="R66" s="13">
        <f t="shared" si="2"/>
        <v>3.4499999445730012</v>
      </c>
      <c r="S66" s="9">
        <v>97.535283399999997</v>
      </c>
      <c r="T66" s="13">
        <f t="shared" si="3"/>
        <v>3.2489999848169262</v>
      </c>
      <c r="U66" s="9">
        <v>97.535283399999997</v>
      </c>
      <c r="V66" s="13">
        <f t="shared" si="7"/>
        <v>3.2489999848169262</v>
      </c>
      <c r="W66" s="9">
        <v>97.055968899999996</v>
      </c>
      <c r="X66" s="13">
        <f t="shared" si="6"/>
        <v>3.9000000574484472</v>
      </c>
      <c r="Y66" s="28"/>
      <c r="Z66" s="28"/>
      <c r="AA66" s="28"/>
    </row>
    <row r="67" spans="1:27" x14ac:dyDescent="0.25">
      <c r="A67" s="6">
        <v>44781</v>
      </c>
      <c r="B67" s="16" t="s">
        <v>85</v>
      </c>
      <c r="C67" s="11">
        <v>9000</v>
      </c>
      <c r="D67" s="7" t="s">
        <v>13</v>
      </c>
      <c r="E67" s="6">
        <v>44783</v>
      </c>
      <c r="F67" s="6">
        <v>44811</v>
      </c>
      <c r="G67" s="9">
        <v>28</v>
      </c>
      <c r="H67" s="9" t="s">
        <v>14</v>
      </c>
      <c r="I67" s="9" t="s">
        <v>17</v>
      </c>
      <c r="J67" s="9" t="s">
        <v>31</v>
      </c>
      <c r="K67" s="9">
        <v>45</v>
      </c>
      <c r="L67" s="11">
        <v>9000</v>
      </c>
      <c r="M67" s="11">
        <v>13980</v>
      </c>
      <c r="N67" s="12">
        <f t="shared" si="0"/>
        <v>1.5533333333333332</v>
      </c>
      <c r="O67" s="9">
        <v>99.809806899999998</v>
      </c>
      <c r="P67" s="13">
        <f t="shared" si="1"/>
        <v>2.4499995873079699</v>
      </c>
      <c r="Q67" s="9">
        <v>99.806785199999993</v>
      </c>
      <c r="R67" s="13">
        <f t="shared" si="2"/>
        <v>2.4889994009288805</v>
      </c>
      <c r="S67" s="9">
        <v>99.811356500000002</v>
      </c>
      <c r="T67" s="13">
        <f t="shared" si="3"/>
        <v>2.4300004665014243</v>
      </c>
      <c r="U67" s="9">
        <v>99.811356500000002</v>
      </c>
      <c r="V67" s="13">
        <f t="shared" si="7"/>
        <v>2.4300004665014243</v>
      </c>
      <c r="W67" s="9">
        <v>99.790440099999998</v>
      </c>
      <c r="X67" s="13">
        <f t="shared" si="6"/>
        <v>2.6999996880749291</v>
      </c>
      <c r="Y67" s="28"/>
      <c r="Z67" s="28"/>
      <c r="AA67" s="28"/>
    </row>
    <row r="68" spans="1:27" x14ac:dyDescent="0.25">
      <c r="A68" s="6">
        <v>44781</v>
      </c>
      <c r="B68" s="16" t="s">
        <v>83</v>
      </c>
      <c r="C68" s="11">
        <v>3500</v>
      </c>
      <c r="D68" s="7" t="s">
        <v>12</v>
      </c>
      <c r="E68" s="6">
        <v>44783</v>
      </c>
      <c r="F68" s="6">
        <v>44853</v>
      </c>
      <c r="G68" s="9">
        <v>70</v>
      </c>
      <c r="H68" s="9" t="s">
        <v>14</v>
      </c>
      <c r="I68" s="9" t="s">
        <v>17</v>
      </c>
      <c r="J68" s="9" t="s">
        <v>31</v>
      </c>
      <c r="K68" s="9">
        <v>45</v>
      </c>
      <c r="L68" s="11">
        <v>3500</v>
      </c>
      <c r="M68" s="11">
        <v>4125</v>
      </c>
      <c r="N68" s="12">
        <f t="shared" si="0"/>
        <v>1.1785714285714286</v>
      </c>
      <c r="O68" s="9">
        <v>99.478319099999993</v>
      </c>
      <c r="P68" s="13">
        <f t="shared" si="1"/>
        <v>2.6970000771325644</v>
      </c>
      <c r="Q68" s="9">
        <v>99.460619500000007</v>
      </c>
      <c r="R68" s="13">
        <f t="shared" si="2"/>
        <v>2.7890001802601083</v>
      </c>
      <c r="S68" s="9">
        <v>99.498912399999995</v>
      </c>
      <c r="T68" s="13">
        <f t="shared" si="3"/>
        <v>2.5900001122596898</v>
      </c>
      <c r="U68" s="9">
        <v>99.498912399999995</v>
      </c>
      <c r="V68" s="13">
        <f t="shared" si="7"/>
        <v>2.5900001122596898</v>
      </c>
      <c r="W68" s="9">
        <v>99.420049700000007</v>
      </c>
      <c r="X68" s="13">
        <f t="shared" si="6"/>
        <v>3.0000000521596064</v>
      </c>
      <c r="Y68" s="28"/>
      <c r="Z68" s="28"/>
      <c r="AA68" s="28"/>
    </row>
    <row r="69" spans="1:27" x14ac:dyDescent="0.25">
      <c r="A69" s="6">
        <v>44781</v>
      </c>
      <c r="B69" s="16" t="s">
        <v>84</v>
      </c>
      <c r="C69" s="11">
        <v>3000</v>
      </c>
      <c r="D69" s="7" t="s">
        <v>12</v>
      </c>
      <c r="E69" s="6">
        <v>44783</v>
      </c>
      <c r="F69" s="6">
        <v>44937</v>
      </c>
      <c r="G69" s="9">
        <v>154</v>
      </c>
      <c r="H69" s="9" t="s">
        <v>14</v>
      </c>
      <c r="I69" s="9" t="s">
        <v>17</v>
      </c>
      <c r="J69" s="9" t="s">
        <v>31</v>
      </c>
      <c r="K69" s="9">
        <v>45</v>
      </c>
      <c r="L69" s="11">
        <v>2745</v>
      </c>
      <c r="M69" s="11">
        <v>2745</v>
      </c>
      <c r="N69" s="12">
        <f t="shared" si="0"/>
        <v>1</v>
      </c>
      <c r="O69" s="9">
        <v>98.658756100000005</v>
      </c>
      <c r="P69" s="13">
        <f t="shared" si="1"/>
        <v>3.178000082903274</v>
      </c>
      <c r="Q69" s="9">
        <v>98.483356299999997</v>
      </c>
      <c r="R69" s="13">
        <f t="shared" si="2"/>
        <v>3.6000000308101443</v>
      </c>
      <c r="S69" s="9">
        <v>98.716250000000002</v>
      </c>
      <c r="T69" s="13">
        <f t="shared" si="3"/>
        <v>3.0400000263117981</v>
      </c>
      <c r="U69" s="9">
        <v>98.716250000000002</v>
      </c>
      <c r="V69" s="13">
        <f t="shared" si="7"/>
        <v>3.0400000263117981</v>
      </c>
      <c r="W69" s="9">
        <v>98.483356299999997</v>
      </c>
      <c r="X69" s="13">
        <f t="shared" si="6"/>
        <v>3.6000000308101443</v>
      </c>
      <c r="Y69" s="28"/>
      <c r="Z69" s="28"/>
      <c r="AA69" s="28"/>
    </row>
    <row r="70" spans="1:27" x14ac:dyDescent="0.25">
      <c r="A70" s="6">
        <v>44781</v>
      </c>
      <c r="B70" s="16" t="s">
        <v>80</v>
      </c>
      <c r="C70" s="11">
        <v>3700</v>
      </c>
      <c r="D70" s="7" t="s">
        <v>12</v>
      </c>
      <c r="E70" s="6">
        <v>44783</v>
      </c>
      <c r="F70" s="6">
        <v>45049</v>
      </c>
      <c r="G70" s="9">
        <v>266</v>
      </c>
      <c r="H70" s="9" t="s">
        <v>14</v>
      </c>
      <c r="I70" s="9" t="s">
        <v>17</v>
      </c>
      <c r="J70" s="9" t="s">
        <v>31</v>
      </c>
      <c r="K70" s="9">
        <v>45</v>
      </c>
      <c r="L70" s="11">
        <v>3700</v>
      </c>
      <c r="M70" s="11">
        <v>4390</v>
      </c>
      <c r="N70" s="12">
        <f t="shared" si="0"/>
        <v>1.1864864864864866</v>
      </c>
      <c r="O70" s="9">
        <v>97.521227100000004</v>
      </c>
      <c r="P70" s="13">
        <f t="shared" si="1"/>
        <v>3.4400000290823836</v>
      </c>
      <c r="Q70" s="9">
        <v>97.465042499999996</v>
      </c>
      <c r="R70" s="13">
        <f t="shared" si="2"/>
        <v>3.5200000542473333</v>
      </c>
      <c r="S70" s="9">
        <v>97.690170199999997</v>
      </c>
      <c r="T70" s="13">
        <f t="shared" si="3"/>
        <v>3.1999999971430348</v>
      </c>
      <c r="U70" s="9">
        <v>97.690170199999997</v>
      </c>
      <c r="V70" s="13">
        <f t="shared" si="7"/>
        <v>3.1999999971430348</v>
      </c>
      <c r="W70" s="9">
        <v>97.129289900000003</v>
      </c>
      <c r="X70" s="13">
        <f t="shared" si="6"/>
        <v>3.9999999669613255</v>
      </c>
      <c r="Y70" s="28"/>
      <c r="Z70" s="28"/>
      <c r="AA70" s="28"/>
    </row>
    <row r="71" spans="1:27" x14ac:dyDescent="0.25">
      <c r="A71" s="6">
        <v>44795</v>
      </c>
      <c r="B71" s="16" t="s">
        <v>77</v>
      </c>
      <c r="C71" s="11">
        <v>9000</v>
      </c>
      <c r="D71" s="7" t="s">
        <v>12</v>
      </c>
      <c r="E71" s="6">
        <v>44797</v>
      </c>
      <c r="F71" s="6">
        <v>44825</v>
      </c>
      <c r="G71" s="9">
        <v>28</v>
      </c>
      <c r="H71" s="9" t="s">
        <v>14</v>
      </c>
      <c r="I71" s="9" t="s">
        <v>17</v>
      </c>
      <c r="J71" s="9" t="s">
        <v>31</v>
      </c>
      <c r="K71" s="9">
        <v>45</v>
      </c>
      <c r="L71" s="11">
        <v>9000</v>
      </c>
      <c r="M71" s="11">
        <v>9850</v>
      </c>
      <c r="N71" s="12">
        <f t="shared" ref="N71:N110" si="8">M71/L71</f>
        <v>1.0944444444444446</v>
      </c>
      <c r="O71" s="9">
        <v>99.807637400000004</v>
      </c>
      <c r="P71" s="13">
        <f t="shared" si="1"/>
        <v>2.4780001741343414</v>
      </c>
      <c r="Q71" s="9">
        <v>99.802059200000002</v>
      </c>
      <c r="R71" s="13">
        <f t="shared" si="2"/>
        <v>2.5500006345130752</v>
      </c>
      <c r="S71" s="9">
        <v>99.809806899999998</v>
      </c>
      <c r="T71" s="13">
        <f t="shared" si="3"/>
        <v>2.4499995873079699</v>
      </c>
      <c r="U71" s="9">
        <v>99.809806899999998</v>
      </c>
      <c r="V71" s="13">
        <f t="shared" si="7"/>
        <v>2.4499995873079699</v>
      </c>
      <c r="W71" s="9">
        <v>99.7943128</v>
      </c>
      <c r="X71" s="13">
        <f t="shared" si="6"/>
        <v>2.6500004259618613</v>
      </c>
      <c r="Y71" s="28"/>
      <c r="Z71" s="28"/>
      <c r="AA71" s="28"/>
    </row>
    <row r="72" spans="1:27" x14ac:dyDescent="0.25">
      <c r="A72" s="6">
        <v>44795</v>
      </c>
      <c r="B72" s="16" t="s">
        <v>65</v>
      </c>
      <c r="C72" s="11">
        <v>900</v>
      </c>
      <c r="D72" s="7" t="s">
        <v>12</v>
      </c>
      <c r="E72" s="6">
        <v>44797</v>
      </c>
      <c r="F72" s="6">
        <v>44881</v>
      </c>
      <c r="G72" s="9">
        <v>84</v>
      </c>
      <c r="H72" s="9" t="s">
        <v>14</v>
      </c>
      <c r="I72" s="9" t="s">
        <v>17</v>
      </c>
      <c r="J72" s="9" t="s">
        <v>31</v>
      </c>
      <c r="K72" s="9">
        <v>45</v>
      </c>
      <c r="L72" s="11">
        <v>900</v>
      </c>
      <c r="M72" s="11">
        <v>1970</v>
      </c>
      <c r="N72" s="12">
        <f t="shared" si="8"/>
        <v>2.1888888888888891</v>
      </c>
      <c r="O72" s="9">
        <v>99.319824699999998</v>
      </c>
      <c r="P72" s="13">
        <f t="shared" ref="P72:P86" si="9">100*((100-O72)/O72)*360/G72</f>
        <v>2.9350001460483939</v>
      </c>
      <c r="Q72" s="9">
        <v>99.300264100000007</v>
      </c>
      <c r="R72" s="13">
        <f t="shared" ref="R72:R86" si="10">100*((100-Q72)/Q72)*360/G72</f>
        <v>3.0200001682141684</v>
      </c>
      <c r="S72" s="9">
        <v>99.330413699999994</v>
      </c>
      <c r="T72" s="13">
        <f t="shared" ref="T72:T86" si="11">100*((100-S72)/S72)*360/G72</f>
        <v>2.8889999190938607</v>
      </c>
      <c r="U72" s="9">
        <v>99.330413699999994</v>
      </c>
      <c r="V72" s="13">
        <f t="shared" si="7"/>
        <v>2.8889999190938607</v>
      </c>
      <c r="W72" s="9">
        <v>99.270362800000001</v>
      </c>
      <c r="X72" s="13">
        <f t="shared" ref="X72:X86" si="12">100*((100-W72)/W72)*360/G72</f>
        <v>3.150000144281297</v>
      </c>
      <c r="Y72" s="28"/>
      <c r="Z72" s="28"/>
      <c r="AA72" s="28"/>
    </row>
    <row r="73" spans="1:27" x14ac:dyDescent="0.25">
      <c r="A73" s="6">
        <v>44795</v>
      </c>
      <c r="B73" s="16" t="s">
        <v>74</v>
      </c>
      <c r="C73" s="11">
        <v>900</v>
      </c>
      <c r="D73" s="7" t="s">
        <v>12</v>
      </c>
      <c r="E73" s="6">
        <v>44797</v>
      </c>
      <c r="F73" s="6">
        <v>44965</v>
      </c>
      <c r="G73" s="9">
        <v>168</v>
      </c>
      <c r="H73" s="9" t="s">
        <v>14</v>
      </c>
      <c r="I73" s="9" t="s">
        <v>17</v>
      </c>
      <c r="J73" s="9" t="s">
        <v>31</v>
      </c>
      <c r="K73" s="9">
        <v>45</v>
      </c>
      <c r="L73" s="11">
        <v>900</v>
      </c>
      <c r="M73" s="11">
        <v>1240</v>
      </c>
      <c r="N73" s="12">
        <f t="shared" si="8"/>
        <v>1.3777777777777778</v>
      </c>
      <c r="O73" s="9">
        <v>98.4838089</v>
      </c>
      <c r="P73" s="13">
        <f t="shared" si="9"/>
        <v>3.2990000740836791</v>
      </c>
      <c r="Q73" s="9">
        <v>98.415510299999994</v>
      </c>
      <c r="R73" s="13">
        <f t="shared" si="10"/>
        <v>3.4499999655324496</v>
      </c>
      <c r="S73" s="9">
        <v>98.520032099999995</v>
      </c>
      <c r="T73" s="13">
        <f t="shared" si="11"/>
        <v>3.2189999517004799</v>
      </c>
      <c r="U73" s="9">
        <v>98.520032099999995</v>
      </c>
      <c r="V73" s="13">
        <f t="shared" si="7"/>
        <v>3.2189999517004799</v>
      </c>
      <c r="W73" s="9">
        <v>98.347757700000003</v>
      </c>
      <c r="X73" s="13">
        <f t="shared" si="12"/>
        <v>3.5999999360287482</v>
      </c>
      <c r="Y73" s="28"/>
      <c r="Z73" s="28"/>
      <c r="AA73" s="28"/>
    </row>
    <row r="74" spans="1:27" x14ac:dyDescent="0.25">
      <c r="A74" s="6">
        <v>44795</v>
      </c>
      <c r="B74" s="16" t="s">
        <v>80</v>
      </c>
      <c r="C74" s="11">
        <v>4500</v>
      </c>
      <c r="D74" s="7" t="s">
        <v>12</v>
      </c>
      <c r="E74" s="6">
        <v>44797</v>
      </c>
      <c r="F74" s="6">
        <v>45049</v>
      </c>
      <c r="G74" s="9">
        <v>252</v>
      </c>
      <c r="H74" s="9" t="s">
        <v>14</v>
      </c>
      <c r="I74" s="9" t="s">
        <v>17</v>
      </c>
      <c r="J74" s="9" t="s">
        <v>31</v>
      </c>
      <c r="K74" s="9">
        <v>45</v>
      </c>
      <c r="L74" s="11">
        <v>4500</v>
      </c>
      <c r="M74" s="11">
        <v>7620</v>
      </c>
      <c r="N74" s="12">
        <f t="shared" si="8"/>
        <v>1.6933333333333334</v>
      </c>
      <c r="O74" s="9">
        <v>97.620595600000001</v>
      </c>
      <c r="P74" s="13">
        <f t="shared" si="9"/>
        <v>3.4820000041642243</v>
      </c>
      <c r="Q74" s="9">
        <v>97.568590700000001</v>
      </c>
      <c r="R74" s="13">
        <f t="shared" si="10"/>
        <v>3.5600000289261686</v>
      </c>
      <c r="S74" s="9">
        <v>97.742156199999997</v>
      </c>
      <c r="T74" s="13">
        <f t="shared" si="11"/>
        <v>3.2999999879858879</v>
      </c>
      <c r="U74" s="9">
        <v>97.742156199999997</v>
      </c>
      <c r="V74" s="13">
        <f t="shared" si="7"/>
        <v>3.2999999879858879</v>
      </c>
      <c r="W74" s="9">
        <v>97.375724199999993</v>
      </c>
      <c r="X74" s="13">
        <f t="shared" si="12"/>
        <v>3.8500000481346239</v>
      </c>
      <c r="Y74" s="28"/>
      <c r="Z74" s="28"/>
      <c r="AA74" s="28"/>
    </row>
    <row r="75" spans="1:27" x14ac:dyDescent="0.25">
      <c r="A75" s="6">
        <v>44809</v>
      </c>
      <c r="B75" s="16" t="s">
        <v>86</v>
      </c>
      <c r="C75" s="11">
        <v>6500</v>
      </c>
      <c r="D75" s="7" t="s">
        <v>13</v>
      </c>
      <c r="E75" s="6">
        <v>44811</v>
      </c>
      <c r="F75" s="6">
        <v>44839</v>
      </c>
      <c r="G75" s="9">
        <v>28</v>
      </c>
      <c r="H75" s="9" t="s">
        <v>14</v>
      </c>
      <c r="I75" s="9" t="s">
        <v>17</v>
      </c>
      <c r="J75" s="9" t="s">
        <v>31</v>
      </c>
      <c r="K75" s="9">
        <v>45</v>
      </c>
      <c r="L75" s="11">
        <v>6500</v>
      </c>
      <c r="M75" s="11">
        <v>10010</v>
      </c>
      <c r="N75" s="12">
        <f t="shared" si="8"/>
        <v>1.54</v>
      </c>
      <c r="O75" s="9">
        <v>99.788891100000001</v>
      </c>
      <c r="P75" s="13">
        <f t="shared" si="9"/>
        <v>2.7199994466260544</v>
      </c>
      <c r="Q75" s="9">
        <v>99.782695500000003</v>
      </c>
      <c r="R75" s="13">
        <f t="shared" si="10"/>
        <v>2.7999995249676997</v>
      </c>
      <c r="S75" s="9">
        <v>99.803608699999998</v>
      </c>
      <c r="T75" s="13">
        <f t="shared" si="11"/>
        <v>2.5299996992994758</v>
      </c>
      <c r="U75" s="9">
        <v>99.803608699999998</v>
      </c>
      <c r="V75" s="13">
        <f t="shared" si="7"/>
        <v>2.5299996992994758</v>
      </c>
      <c r="W75" s="9">
        <v>99.755598800000001</v>
      </c>
      <c r="X75" s="13">
        <f t="shared" si="12"/>
        <v>3.1499997801197352</v>
      </c>
      <c r="Y75" s="28"/>
      <c r="Z75" s="28"/>
      <c r="AA75" s="28"/>
    </row>
    <row r="76" spans="1:27" x14ac:dyDescent="0.25">
      <c r="A76" s="6">
        <v>44809</v>
      </c>
      <c r="B76" s="16" t="s">
        <v>83</v>
      </c>
      <c r="C76" s="11">
        <v>1500</v>
      </c>
      <c r="D76" s="7" t="s">
        <v>12</v>
      </c>
      <c r="E76" s="6">
        <v>44811</v>
      </c>
      <c r="F76" s="6">
        <v>44853</v>
      </c>
      <c r="G76" s="9">
        <v>42</v>
      </c>
      <c r="H76" s="9" t="s">
        <v>14</v>
      </c>
      <c r="I76" s="9" t="s">
        <v>17</v>
      </c>
      <c r="J76" s="9" t="s">
        <v>31</v>
      </c>
      <c r="K76" s="9">
        <v>45</v>
      </c>
      <c r="L76" s="11">
        <v>1500</v>
      </c>
      <c r="M76" s="11">
        <v>2365</v>
      </c>
      <c r="N76" s="12">
        <f t="shared" si="8"/>
        <v>1.5766666666666667</v>
      </c>
      <c r="O76" s="9">
        <v>99.668138299999995</v>
      </c>
      <c r="P76" s="13">
        <f t="shared" si="9"/>
        <v>2.8540001906937356</v>
      </c>
      <c r="Q76" s="9">
        <v>99.665125200000006</v>
      </c>
      <c r="R76" s="13">
        <f t="shared" si="10"/>
        <v>2.8799998222160261</v>
      </c>
      <c r="S76" s="9">
        <v>99.674396999999999</v>
      </c>
      <c r="T76" s="13">
        <f t="shared" si="11"/>
        <v>2.7999997402972658</v>
      </c>
      <c r="U76" s="9">
        <v>99.674396999999999</v>
      </c>
      <c r="V76" s="13">
        <f t="shared" si="7"/>
        <v>2.7999997402972658</v>
      </c>
      <c r="W76" s="9">
        <v>99.575972300000004</v>
      </c>
      <c r="X76" s="13">
        <f t="shared" si="12"/>
        <v>3.6500001545624992</v>
      </c>
      <c r="Y76" s="28"/>
      <c r="Z76" s="28"/>
      <c r="AA76" s="28"/>
    </row>
    <row r="77" spans="1:27" x14ac:dyDescent="0.25">
      <c r="A77" s="6">
        <v>44809</v>
      </c>
      <c r="B77" s="16" t="s">
        <v>84</v>
      </c>
      <c r="C77" s="11">
        <v>2000</v>
      </c>
      <c r="D77" s="7" t="s">
        <v>12</v>
      </c>
      <c r="E77" s="6">
        <v>44811</v>
      </c>
      <c r="F77" s="6">
        <v>44937</v>
      </c>
      <c r="G77" s="9">
        <v>126</v>
      </c>
      <c r="H77" s="9" t="s">
        <v>14</v>
      </c>
      <c r="I77" s="9" t="s">
        <v>17</v>
      </c>
      <c r="J77" s="9" t="s">
        <v>31</v>
      </c>
      <c r="K77" s="9">
        <v>45</v>
      </c>
      <c r="L77" s="11">
        <v>2000</v>
      </c>
      <c r="M77" s="11">
        <v>4085</v>
      </c>
      <c r="N77" s="12">
        <f t="shared" si="8"/>
        <v>2.0425</v>
      </c>
      <c r="O77" s="9">
        <v>98.8308313</v>
      </c>
      <c r="P77" s="13">
        <f t="shared" si="9"/>
        <v>3.3799999009013706</v>
      </c>
      <c r="Q77" s="9">
        <v>98.806906600000005</v>
      </c>
      <c r="R77" s="13">
        <f t="shared" si="10"/>
        <v>3.4500000081110436</v>
      </c>
      <c r="S77" s="9">
        <v>98.858530000000002</v>
      </c>
      <c r="T77" s="13">
        <f t="shared" si="11"/>
        <v>3.2989999518937334</v>
      </c>
      <c r="U77" s="9">
        <v>98.858530000000002</v>
      </c>
      <c r="V77" s="13">
        <f t="shared" si="7"/>
        <v>3.2989999518937334</v>
      </c>
      <c r="W77" s="9">
        <v>98.704503399999993</v>
      </c>
      <c r="X77" s="13">
        <f t="shared" si="12"/>
        <v>3.7499999793756902</v>
      </c>
      <c r="Y77" s="28"/>
      <c r="Z77" s="28"/>
      <c r="AA77" s="28"/>
    </row>
    <row r="78" spans="1:27" x14ac:dyDescent="0.25">
      <c r="A78" s="6">
        <v>44809</v>
      </c>
      <c r="B78" s="16" t="s">
        <v>80</v>
      </c>
      <c r="C78" s="11">
        <v>2000</v>
      </c>
      <c r="D78" s="7" t="s">
        <v>12</v>
      </c>
      <c r="E78" s="6">
        <v>44811</v>
      </c>
      <c r="F78" s="6">
        <v>45049</v>
      </c>
      <c r="G78" s="9">
        <v>238</v>
      </c>
      <c r="H78" s="9" t="s">
        <v>14</v>
      </c>
      <c r="I78" s="9" t="s">
        <v>17</v>
      </c>
      <c r="J78" s="9" t="s">
        <v>31</v>
      </c>
      <c r="K78" s="9">
        <v>45</v>
      </c>
      <c r="L78" s="11">
        <v>2000</v>
      </c>
      <c r="M78" s="11">
        <v>2320</v>
      </c>
      <c r="N78" s="12">
        <f t="shared" si="8"/>
        <v>1.1599999999999999</v>
      </c>
      <c r="O78" s="9">
        <v>97.602217199999998</v>
      </c>
      <c r="P78" s="13">
        <f t="shared" si="9"/>
        <v>3.7159999608504579</v>
      </c>
      <c r="Q78" s="9">
        <v>97.549343699999994</v>
      </c>
      <c r="R78" s="13">
        <f t="shared" si="10"/>
        <v>3.8000000154078548</v>
      </c>
      <c r="S78" s="9">
        <v>97.6759579</v>
      </c>
      <c r="T78" s="13">
        <f t="shared" si="11"/>
        <v>3.5990000752471016</v>
      </c>
      <c r="U78" s="9">
        <v>97.6759579</v>
      </c>
      <c r="V78" s="13">
        <f t="shared" si="7"/>
        <v>3.5990000752471016</v>
      </c>
      <c r="W78" s="9">
        <v>97.511612</v>
      </c>
      <c r="X78" s="13">
        <f t="shared" si="12"/>
        <v>3.8600000124027467</v>
      </c>
      <c r="Y78" s="28"/>
      <c r="Z78" s="28"/>
      <c r="AA78" s="28"/>
    </row>
    <row r="79" spans="1:27" x14ac:dyDescent="0.25">
      <c r="A79" s="6">
        <v>44823</v>
      </c>
      <c r="B79" s="16" t="s">
        <v>83</v>
      </c>
      <c r="C79" s="11">
        <v>10000</v>
      </c>
      <c r="D79" s="7" t="s">
        <v>12</v>
      </c>
      <c r="E79" s="6">
        <v>44825</v>
      </c>
      <c r="F79" s="6">
        <v>44853</v>
      </c>
      <c r="G79" s="9">
        <v>28</v>
      </c>
      <c r="H79" s="9" t="s">
        <v>14</v>
      </c>
      <c r="I79" s="9" t="s">
        <v>17</v>
      </c>
      <c r="J79" s="9" t="s">
        <v>31</v>
      </c>
      <c r="K79" s="9">
        <v>45</v>
      </c>
      <c r="L79" s="11">
        <v>10000</v>
      </c>
      <c r="M79" s="11">
        <v>14900</v>
      </c>
      <c r="N79" s="12">
        <f t="shared" si="8"/>
        <v>1.49</v>
      </c>
      <c r="O79" s="9">
        <v>99.749484699999996</v>
      </c>
      <c r="P79" s="13">
        <f t="shared" si="9"/>
        <v>3.2290001393862293</v>
      </c>
      <c r="Q79" s="9">
        <v>99.745537999999996</v>
      </c>
      <c r="R79" s="13">
        <f t="shared" si="10"/>
        <v>3.2800006409452962</v>
      </c>
      <c r="S79" s="9">
        <v>99.755598800000001</v>
      </c>
      <c r="T79" s="13">
        <f t="shared" si="11"/>
        <v>3.1499997801197352</v>
      </c>
      <c r="U79" s="9">
        <v>99.755598800000001</v>
      </c>
      <c r="V79" s="13">
        <f t="shared" si="7"/>
        <v>3.1499997801197352</v>
      </c>
      <c r="W79" s="9">
        <v>99.716914799999998</v>
      </c>
      <c r="X79" s="13">
        <f t="shared" si="12"/>
        <v>3.6499994654295951</v>
      </c>
      <c r="Y79" s="28"/>
      <c r="Z79" s="28"/>
      <c r="AA79" s="28"/>
    </row>
    <row r="80" spans="1:27" x14ac:dyDescent="0.25">
      <c r="A80" s="6">
        <v>44823</v>
      </c>
      <c r="B80" s="16" t="s">
        <v>91</v>
      </c>
      <c r="C80" s="11">
        <v>5000</v>
      </c>
      <c r="D80" s="7" t="s">
        <v>13</v>
      </c>
      <c r="E80" s="6">
        <v>44825</v>
      </c>
      <c r="F80" s="6">
        <v>44909</v>
      </c>
      <c r="G80" s="9">
        <v>84</v>
      </c>
      <c r="H80" s="9" t="s">
        <v>14</v>
      </c>
      <c r="I80" s="9" t="s">
        <v>17</v>
      </c>
      <c r="J80" s="9" t="s">
        <v>31</v>
      </c>
      <c r="K80" s="9">
        <v>45</v>
      </c>
      <c r="L80" s="11">
        <v>5000</v>
      </c>
      <c r="M80" s="11">
        <v>7165</v>
      </c>
      <c r="N80" s="12">
        <f t="shared" si="8"/>
        <v>1.4330000000000001</v>
      </c>
      <c r="O80" s="9">
        <v>99.155066599999998</v>
      </c>
      <c r="P80" s="13">
        <f t="shared" si="9"/>
        <v>3.6520001115678258</v>
      </c>
      <c r="Q80" s="9">
        <v>99.130526200000006</v>
      </c>
      <c r="R80" s="13">
        <f t="shared" si="10"/>
        <v>3.7589998041534276</v>
      </c>
      <c r="S80" s="9">
        <v>99.201428500000006</v>
      </c>
      <c r="T80" s="13">
        <f t="shared" si="11"/>
        <v>3.450000002484098</v>
      </c>
      <c r="U80" s="9">
        <v>99.201428500000006</v>
      </c>
      <c r="V80" s="13">
        <f t="shared" si="7"/>
        <v>3.450000002484098</v>
      </c>
      <c r="W80" s="9">
        <v>99.079878199999996</v>
      </c>
      <c r="X80" s="13">
        <f t="shared" si="12"/>
        <v>3.9799999904089107</v>
      </c>
      <c r="Y80" s="28"/>
      <c r="Z80" s="28"/>
      <c r="AA80" s="28"/>
    </row>
    <row r="81" spans="1:27" x14ac:dyDescent="0.25">
      <c r="A81" s="6">
        <v>44823</v>
      </c>
      <c r="B81" s="16" t="s">
        <v>87</v>
      </c>
      <c r="C81" s="11">
        <v>6500</v>
      </c>
      <c r="D81" s="7" t="s">
        <v>13</v>
      </c>
      <c r="E81" s="6">
        <v>44825</v>
      </c>
      <c r="F81" s="6">
        <v>44993</v>
      </c>
      <c r="G81" s="9">
        <v>168</v>
      </c>
      <c r="H81" s="9" t="s">
        <v>14</v>
      </c>
      <c r="I81" s="9" t="s">
        <v>17</v>
      </c>
      <c r="J81" s="9" t="s">
        <v>31</v>
      </c>
      <c r="K81" s="9">
        <v>45</v>
      </c>
      <c r="L81" s="11">
        <v>6500</v>
      </c>
      <c r="M81" s="11">
        <v>7160</v>
      </c>
      <c r="N81" s="12">
        <f t="shared" si="8"/>
        <v>1.1015384615384616</v>
      </c>
      <c r="O81" s="9">
        <v>98.113602499999999</v>
      </c>
      <c r="P81" s="13">
        <f t="shared" si="9"/>
        <v>4.1199999328766461</v>
      </c>
      <c r="Q81" s="9">
        <v>98.073637599999998</v>
      </c>
      <c r="R81" s="13">
        <f t="shared" si="10"/>
        <v>4.2090000224193105</v>
      </c>
      <c r="S81" s="9">
        <v>98.190480399999998</v>
      </c>
      <c r="T81" s="13">
        <f t="shared" si="11"/>
        <v>3.9489999276956418</v>
      </c>
      <c r="U81" s="9">
        <v>98.190480399999998</v>
      </c>
      <c r="V81" s="13">
        <f t="shared" si="7"/>
        <v>3.9489999276956418</v>
      </c>
      <c r="W81" s="9">
        <v>98.010389099999998</v>
      </c>
      <c r="X81" s="13">
        <f t="shared" si="12"/>
        <v>4.3500000027766781</v>
      </c>
      <c r="Y81" s="28"/>
      <c r="Z81" s="28"/>
      <c r="AA81" s="28"/>
    </row>
    <row r="82" spans="1:27" x14ac:dyDescent="0.25">
      <c r="A82" s="6">
        <v>44823</v>
      </c>
      <c r="B82" s="16" t="s">
        <v>88</v>
      </c>
      <c r="C82" s="11">
        <v>6500</v>
      </c>
      <c r="D82" s="7" t="s">
        <v>13</v>
      </c>
      <c r="E82" s="6">
        <v>44825</v>
      </c>
      <c r="F82" s="6">
        <v>45161</v>
      </c>
      <c r="G82" s="9">
        <v>336</v>
      </c>
      <c r="H82" s="9" t="s">
        <v>14</v>
      </c>
      <c r="I82" s="9" t="s">
        <v>17</v>
      </c>
      <c r="J82" s="9" t="s">
        <v>31</v>
      </c>
      <c r="K82" s="9">
        <v>45</v>
      </c>
      <c r="L82" s="11">
        <v>6500</v>
      </c>
      <c r="M82" s="11">
        <v>7280</v>
      </c>
      <c r="N82" s="12">
        <f t="shared" si="8"/>
        <v>1.1200000000000001</v>
      </c>
      <c r="O82" s="9">
        <v>95.987345000000005</v>
      </c>
      <c r="P82" s="13">
        <f t="shared" si="9"/>
        <v>4.4790000330623885</v>
      </c>
      <c r="Q82" s="9">
        <v>95.883405800000006</v>
      </c>
      <c r="R82" s="13">
        <f t="shared" si="10"/>
        <v>4.5999999750291902</v>
      </c>
      <c r="S82" s="9">
        <v>97.143967399999994</v>
      </c>
      <c r="T82" s="13">
        <f t="shared" si="11"/>
        <v>3.1499999541622956</v>
      </c>
      <c r="U82" s="9">
        <v>97.143967399999994</v>
      </c>
      <c r="V82" s="13">
        <f t="shared" si="7"/>
        <v>3.1499999541622956</v>
      </c>
      <c r="W82" s="9">
        <v>95.797675299999995</v>
      </c>
      <c r="X82" s="13">
        <f t="shared" si="12"/>
        <v>4.7000000113781528</v>
      </c>
      <c r="Y82" s="28"/>
      <c r="Z82" s="28"/>
      <c r="AA82" s="28"/>
    </row>
    <row r="83" spans="1:27" x14ac:dyDescent="0.25">
      <c r="A83" s="6">
        <v>44837</v>
      </c>
      <c r="B83" s="16" t="s">
        <v>89</v>
      </c>
      <c r="C83" s="11">
        <v>7000</v>
      </c>
      <c r="D83" s="7" t="s">
        <v>13</v>
      </c>
      <c r="E83" s="6">
        <v>44839</v>
      </c>
      <c r="F83" s="6">
        <v>44867</v>
      </c>
      <c r="G83" s="9">
        <v>28</v>
      </c>
      <c r="H83" s="9" t="s">
        <v>14</v>
      </c>
      <c r="I83" s="9" t="s">
        <v>17</v>
      </c>
      <c r="J83" s="9" t="s">
        <v>31</v>
      </c>
      <c r="K83" s="9">
        <v>45</v>
      </c>
      <c r="L83" s="11">
        <v>7000</v>
      </c>
      <c r="M83" s="11">
        <v>9295</v>
      </c>
      <c r="N83" s="12">
        <f t="shared" si="8"/>
        <v>1.3278571428571428</v>
      </c>
      <c r="O83" s="9">
        <v>99.745460699999995</v>
      </c>
      <c r="P83" s="13">
        <f t="shared" si="9"/>
        <v>3.2809995762114945</v>
      </c>
      <c r="Q83" s="9">
        <v>99.743990400000001</v>
      </c>
      <c r="R83" s="13">
        <f t="shared" si="10"/>
        <v>3.3000003176131041</v>
      </c>
      <c r="S83" s="9">
        <v>99.753276900000003</v>
      </c>
      <c r="T83" s="13">
        <f t="shared" si="11"/>
        <v>3.1799999372823646</v>
      </c>
      <c r="U83" s="9">
        <v>99.753276900000003</v>
      </c>
      <c r="V83" s="13">
        <f t="shared" si="7"/>
        <v>3.1799999372823646</v>
      </c>
      <c r="W83" s="9">
        <v>99.720781799999997</v>
      </c>
      <c r="X83" s="13">
        <f t="shared" si="12"/>
        <v>3.6000001413088785</v>
      </c>
      <c r="Y83" s="28"/>
      <c r="Z83" s="28"/>
      <c r="AA83" s="28"/>
    </row>
    <row r="84" spans="1:27" x14ac:dyDescent="0.25">
      <c r="A84" s="6">
        <v>44837</v>
      </c>
      <c r="B84" s="16" t="s">
        <v>84</v>
      </c>
      <c r="C84" s="11">
        <v>1500</v>
      </c>
      <c r="D84" s="7" t="s">
        <v>12</v>
      </c>
      <c r="E84" s="6">
        <v>44839</v>
      </c>
      <c r="F84" s="6">
        <v>44937</v>
      </c>
      <c r="G84" s="9">
        <v>98</v>
      </c>
      <c r="H84" s="9" t="s">
        <v>14</v>
      </c>
      <c r="I84" s="9" t="s">
        <v>17</v>
      </c>
      <c r="J84" s="9" t="s">
        <v>31</v>
      </c>
      <c r="K84" s="9">
        <v>45</v>
      </c>
      <c r="L84" s="11">
        <v>1500</v>
      </c>
      <c r="M84" s="11">
        <v>2088</v>
      </c>
      <c r="N84" s="12">
        <f t="shared" si="8"/>
        <v>1.3919999999999999</v>
      </c>
      <c r="O84" s="9">
        <v>98.955083799999997</v>
      </c>
      <c r="P84" s="13">
        <f t="shared" si="9"/>
        <v>3.8789999725808917</v>
      </c>
      <c r="Q84" s="9">
        <v>98.922840199999996</v>
      </c>
      <c r="R84" s="13">
        <f t="shared" si="10"/>
        <v>3.9999999423999784</v>
      </c>
      <c r="S84" s="9">
        <v>98.9894824</v>
      </c>
      <c r="T84" s="13">
        <f t="shared" si="11"/>
        <v>3.7499998781565052</v>
      </c>
      <c r="U84" s="9">
        <v>98.9894824</v>
      </c>
      <c r="V84" s="13">
        <f>T84</f>
        <v>3.7499998781565052</v>
      </c>
      <c r="W84" s="9">
        <v>98.869591</v>
      </c>
      <c r="X84" s="13">
        <f t="shared" si="12"/>
        <v>4.2000000355446572</v>
      </c>
      <c r="Y84" s="28"/>
      <c r="Z84" s="28"/>
      <c r="AA84" s="28"/>
    </row>
    <row r="85" spans="1:27" x14ac:dyDescent="0.25">
      <c r="A85" s="6">
        <v>44837</v>
      </c>
      <c r="B85" s="16" t="s">
        <v>87</v>
      </c>
      <c r="C85" s="11">
        <v>2000</v>
      </c>
      <c r="D85" s="7" t="s">
        <v>12</v>
      </c>
      <c r="E85" s="6">
        <v>44839</v>
      </c>
      <c r="F85" s="6">
        <v>44993</v>
      </c>
      <c r="G85" s="9">
        <v>154</v>
      </c>
      <c r="H85" s="9" t="s">
        <v>14</v>
      </c>
      <c r="I85" s="9" t="s">
        <v>17</v>
      </c>
      <c r="J85" s="9" t="s">
        <v>31</v>
      </c>
      <c r="K85" s="9">
        <v>45</v>
      </c>
      <c r="L85" s="11">
        <v>2000</v>
      </c>
      <c r="M85" s="11">
        <v>3498</v>
      </c>
      <c r="N85" s="12">
        <f t="shared" si="8"/>
        <v>1.7490000000000001</v>
      </c>
      <c r="O85" s="9">
        <v>98.246603800000003</v>
      </c>
      <c r="P85" s="13">
        <f t="shared" si="9"/>
        <v>4.1719999482977075</v>
      </c>
      <c r="Q85" s="9">
        <v>98.210693899999995</v>
      </c>
      <c r="R85" s="13">
        <f t="shared" si="10"/>
        <v>4.2590000278162083</v>
      </c>
      <c r="S85" s="9">
        <v>98.272623899999999</v>
      </c>
      <c r="T85" s="13">
        <f t="shared" si="11"/>
        <v>4.1089999347702912</v>
      </c>
      <c r="U85" s="9">
        <v>98.272623899999999</v>
      </c>
      <c r="V85" s="13">
        <f>T85</f>
        <v>4.1089999347702912</v>
      </c>
      <c r="W85" s="9">
        <v>98.090772099999995</v>
      </c>
      <c r="X85" s="13">
        <f t="shared" si="12"/>
        <v>4.5500000257864892</v>
      </c>
      <c r="Y85" s="28"/>
      <c r="Z85" s="28"/>
      <c r="AA85" s="28"/>
    </row>
    <row r="86" spans="1:27" x14ac:dyDescent="0.25">
      <c r="A86" s="6">
        <v>44837</v>
      </c>
      <c r="B86" s="16" t="s">
        <v>88</v>
      </c>
      <c r="C86" s="11">
        <v>3500</v>
      </c>
      <c r="D86" s="7" t="s">
        <v>12</v>
      </c>
      <c r="E86" s="6">
        <v>44839</v>
      </c>
      <c r="F86" s="6">
        <v>45161</v>
      </c>
      <c r="G86" s="9">
        <v>322</v>
      </c>
      <c r="H86" s="9" t="s">
        <v>14</v>
      </c>
      <c r="I86" s="9" t="s">
        <v>17</v>
      </c>
      <c r="J86" s="9" t="s">
        <v>31</v>
      </c>
      <c r="K86" s="9">
        <v>45</v>
      </c>
      <c r="L86" s="11">
        <v>3500</v>
      </c>
      <c r="M86" s="11">
        <v>5093</v>
      </c>
      <c r="N86" s="12">
        <f t="shared" si="8"/>
        <v>1.4551428571428571</v>
      </c>
      <c r="O86" s="9">
        <v>96.072087400000001</v>
      </c>
      <c r="P86" s="13">
        <f t="shared" si="9"/>
        <v>4.570999964288629</v>
      </c>
      <c r="Q86" s="9">
        <v>95.9245394</v>
      </c>
      <c r="R86" s="13">
        <f t="shared" si="10"/>
        <v>4.7499999542762996</v>
      </c>
      <c r="S86" s="9">
        <v>96.172083900000004</v>
      </c>
      <c r="T86" s="13">
        <f t="shared" si="11"/>
        <v>4.4500000187193507</v>
      </c>
      <c r="U86" s="9">
        <v>96.172083900000004</v>
      </c>
      <c r="V86" s="13">
        <f>T86</f>
        <v>4.4500000187193507</v>
      </c>
      <c r="W86" s="9">
        <v>95.6782659</v>
      </c>
      <c r="X86" s="13">
        <f t="shared" si="12"/>
        <v>5.0499999811742917</v>
      </c>
      <c r="Y86" s="28"/>
      <c r="Z86" s="28"/>
      <c r="AA86" s="28"/>
    </row>
    <row r="87" spans="1:27" x14ac:dyDescent="0.25">
      <c r="A87" s="6">
        <v>44851</v>
      </c>
      <c r="B87" s="16" t="s">
        <v>65</v>
      </c>
      <c r="C87" s="11">
        <v>5000</v>
      </c>
      <c r="D87" s="7" t="s">
        <v>12</v>
      </c>
      <c r="E87" s="6">
        <v>44853</v>
      </c>
      <c r="F87" s="6">
        <v>44881</v>
      </c>
      <c r="G87" s="9">
        <v>28</v>
      </c>
      <c r="H87" s="9" t="s">
        <v>14</v>
      </c>
      <c r="I87" s="9" t="s">
        <v>17</v>
      </c>
      <c r="J87" s="9" t="s">
        <v>31</v>
      </c>
      <c r="K87" s="9">
        <v>45</v>
      </c>
      <c r="L87" s="11">
        <v>5000</v>
      </c>
      <c r="M87" s="11">
        <v>10860</v>
      </c>
      <c r="N87" s="12">
        <f t="shared" si="8"/>
        <v>2.1720000000000002</v>
      </c>
      <c r="O87" s="9">
        <v>99.720936499999993</v>
      </c>
      <c r="P87" s="13">
        <v>3.5979999999999999</v>
      </c>
      <c r="Q87" s="9">
        <v>99.716914799999998</v>
      </c>
      <c r="R87" s="13">
        <v>3.65</v>
      </c>
      <c r="S87" s="9">
        <v>99.728903599999995</v>
      </c>
      <c r="T87" s="13">
        <v>3.4950000000000001</v>
      </c>
      <c r="U87" s="9">
        <v>99.728903599999995</v>
      </c>
      <c r="V87" s="13">
        <v>3.4950000000000001</v>
      </c>
      <c r="W87" s="9">
        <v>99.690626800000004</v>
      </c>
      <c r="X87" s="13">
        <v>3.99</v>
      </c>
      <c r="Y87" s="28"/>
      <c r="Z87" s="28"/>
      <c r="AA87" s="28"/>
    </row>
    <row r="88" spans="1:27" x14ac:dyDescent="0.25">
      <c r="A88" s="6">
        <v>44851</v>
      </c>
      <c r="B88" s="16" t="s">
        <v>84</v>
      </c>
      <c r="C88" s="11">
        <v>1500</v>
      </c>
      <c r="D88" s="7" t="s">
        <v>12</v>
      </c>
      <c r="E88" s="6">
        <v>44853</v>
      </c>
      <c r="F88" s="6">
        <v>44937</v>
      </c>
      <c r="G88" s="9">
        <v>84</v>
      </c>
      <c r="H88" s="9" t="s">
        <v>14</v>
      </c>
      <c r="I88" s="9" t="s">
        <v>17</v>
      </c>
      <c r="J88" s="9" t="s">
        <v>31</v>
      </c>
      <c r="K88" s="9">
        <v>45</v>
      </c>
      <c r="L88" s="11">
        <v>1500</v>
      </c>
      <c r="M88" s="11">
        <v>2670</v>
      </c>
      <c r="N88" s="12">
        <f t="shared" si="8"/>
        <v>1.78</v>
      </c>
      <c r="O88" s="9">
        <v>99.040953400000006</v>
      </c>
      <c r="P88" s="13">
        <f t="shared" ref="P88:P94" si="13">100*((100-O88)/O88)*360/G88</f>
        <v>4.1500001496206176</v>
      </c>
      <c r="Q88" s="9">
        <v>99.018070800000004</v>
      </c>
      <c r="R88" s="13">
        <f t="shared" ref="R88:R94" si="14">100*((100-Q88)/Q88)*360/G88</f>
        <v>4.2499999909107329</v>
      </c>
      <c r="S88" s="9">
        <v>99.063846600000005</v>
      </c>
      <c r="T88" s="13">
        <f t="shared" ref="T88:T110" si="15">100*((100-S88)/S88)*360/G88</f>
        <v>4.0500002147099927</v>
      </c>
      <c r="U88" s="9">
        <v>99.063846600000005</v>
      </c>
      <c r="V88" s="13">
        <f t="shared" ref="V88:V94" si="16">T88</f>
        <v>4.0500002147099927</v>
      </c>
      <c r="W88" s="9">
        <v>98.983766700000004</v>
      </c>
      <c r="X88" s="13">
        <f t="shared" ref="X88:X110" si="17">100*((100-W88)/W88)*360/G88</f>
        <v>4.3999998349512746</v>
      </c>
      <c r="Y88" s="28"/>
      <c r="Z88" s="28"/>
      <c r="AA88" s="28"/>
    </row>
    <row r="89" spans="1:27" x14ac:dyDescent="0.25">
      <c r="A89" s="6">
        <v>44851</v>
      </c>
      <c r="B89" s="16" t="s">
        <v>87</v>
      </c>
      <c r="C89" s="11">
        <v>1500</v>
      </c>
      <c r="D89" s="7" t="s">
        <v>12</v>
      </c>
      <c r="E89" s="6">
        <v>44853</v>
      </c>
      <c r="F89" s="6">
        <v>44993</v>
      </c>
      <c r="G89" s="9">
        <v>140</v>
      </c>
      <c r="H89" s="9" t="s">
        <v>14</v>
      </c>
      <c r="I89" s="9" t="s">
        <v>17</v>
      </c>
      <c r="J89" s="9" t="s">
        <v>31</v>
      </c>
      <c r="K89" s="9">
        <v>45</v>
      </c>
      <c r="L89" s="11">
        <v>1500</v>
      </c>
      <c r="M89" s="11">
        <v>2325</v>
      </c>
      <c r="N89" s="12">
        <f t="shared" si="8"/>
        <v>1.55</v>
      </c>
      <c r="O89" s="9">
        <v>98.274464199999997</v>
      </c>
      <c r="P89" s="13">
        <f t="shared" si="13"/>
        <v>4.5149999984867533</v>
      </c>
      <c r="Q89" s="9">
        <v>98.223786500000003</v>
      </c>
      <c r="R89" s="13">
        <f t="shared" si="14"/>
        <v>4.650000071883948</v>
      </c>
      <c r="S89" s="9">
        <v>98.314292199999997</v>
      </c>
      <c r="T89" s="13">
        <f t="shared" si="15"/>
        <v>4.4090000578776554</v>
      </c>
      <c r="U89" s="9">
        <v>98.314292199999997</v>
      </c>
      <c r="V89" s="13">
        <f t="shared" si="16"/>
        <v>4.4090000578776554</v>
      </c>
      <c r="W89" s="9">
        <v>98.167539300000001</v>
      </c>
      <c r="X89" s="13">
        <f t="shared" si="17"/>
        <v>4.7999999119871966</v>
      </c>
      <c r="Y89" s="28"/>
      <c r="Z89" s="28"/>
      <c r="AA89" s="28"/>
    </row>
    <row r="90" spans="1:27" x14ac:dyDescent="0.25">
      <c r="A90" s="6">
        <v>44851</v>
      </c>
      <c r="B90" s="16" t="s">
        <v>88</v>
      </c>
      <c r="C90" s="11">
        <v>2000</v>
      </c>
      <c r="D90" s="7" t="s">
        <v>12</v>
      </c>
      <c r="E90" s="6">
        <v>44853</v>
      </c>
      <c r="F90" s="6">
        <v>45161</v>
      </c>
      <c r="G90" s="9">
        <v>308</v>
      </c>
      <c r="H90" s="9" t="s">
        <v>14</v>
      </c>
      <c r="I90" s="9" t="s">
        <v>17</v>
      </c>
      <c r="J90" s="9" t="s">
        <v>31</v>
      </c>
      <c r="K90" s="9">
        <v>45</v>
      </c>
      <c r="L90" s="11">
        <v>2000</v>
      </c>
      <c r="M90" s="11">
        <v>2575</v>
      </c>
      <c r="N90" s="12">
        <f t="shared" si="8"/>
        <v>1.2875000000000001</v>
      </c>
      <c r="O90" s="9">
        <v>95.920531800000006</v>
      </c>
      <c r="P90" s="13">
        <f t="shared" si="13"/>
        <v>4.9709999464531514</v>
      </c>
      <c r="Q90" s="9">
        <v>95.858385200000001</v>
      </c>
      <c r="R90" s="13">
        <f t="shared" si="14"/>
        <v>5.0500000155776323</v>
      </c>
      <c r="S90" s="9">
        <v>96.134331700000004</v>
      </c>
      <c r="T90" s="13">
        <f t="shared" si="15"/>
        <v>4.700000007804281</v>
      </c>
      <c r="U90" s="9">
        <v>96.134331700000004</v>
      </c>
      <c r="V90" s="13">
        <f t="shared" si="16"/>
        <v>4.700000007804281</v>
      </c>
      <c r="W90" s="9">
        <v>95.740606799999995</v>
      </c>
      <c r="X90" s="13">
        <f t="shared" si="17"/>
        <v>5.1999999779273791</v>
      </c>
      <c r="Y90" s="28"/>
      <c r="Z90" s="28"/>
      <c r="AA90" s="28"/>
    </row>
    <row r="91" spans="1:27" x14ac:dyDescent="0.25">
      <c r="A91" s="6">
        <v>44865</v>
      </c>
      <c r="B91" s="16" t="s">
        <v>90</v>
      </c>
      <c r="C91" s="11">
        <v>2000</v>
      </c>
      <c r="D91" s="7" t="s">
        <v>13</v>
      </c>
      <c r="E91" s="6">
        <v>44867</v>
      </c>
      <c r="F91" s="6">
        <v>44895</v>
      </c>
      <c r="G91" s="9">
        <v>28</v>
      </c>
      <c r="H91" s="9" t="s">
        <v>14</v>
      </c>
      <c r="I91" s="9" t="s">
        <v>17</v>
      </c>
      <c r="J91" s="9" t="s">
        <v>31</v>
      </c>
      <c r="K91" s="9">
        <v>45</v>
      </c>
      <c r="L91" s="11">
        <v>2000</v>
      </c>
      <c r="M91" s="11">
        <v>6015</v>
      </c>
      <c r="N91" s="12">
        <f t="shared" si="8"/>
        <v>3.0074999999999998</v>
      </c>
      <c r="O91" s="9">
        <v>99.692945699999996</v>
      </c>
      <c r="P91" s="13">
        <f t="shared" si="13"/>
        <v>3.9600003513589184</v>
      </c>
      <c r="Q91" s="9">
        <v>99.689853799999995</v>
      </c>
      <c r="R91" s="13">
        <f t="shared" si="14"/>
        <v>3.9999998475271821</v>
      </c>
      <c r="S91" s="9">
        <v>99.701449499999995</v>
      </c>
      <c r="T91" s="13">
        <f t="shared" si="15"/>
        <v>3.8500006246864928</v>
      </c>
      <c r="U91" s="9">
        <v>99.701449499999995</v>
      </c>
      <c r="V91" s="13">
        <f t="shared" si="16"/>
        <v>3.8500006246864928</v>
      </c>
      <c r="W91" s="9">
        <v>99.658944899999995</v>
      </c>
      <c r="X91" s="13">
        <f t="shared" si="17"/>
        <v>4.4000005691984949</v>
      </c>
      <c r="Y91" s="28"/>
      <c r="Z91" s="28"/>
      <c r="AA91" s="28"/>
    </row>
    <row r="92" spans="1:27" x14ac:dyDescent="0.25">
      <c r="A92" s="6">
        <v>44865</v>
      </c>
      <c r="B92" s="16" t="s">
        <v>84</v>
      </c>
      <c r="C92" s="11">
        <v>750</v>
      </c>
      <c r="D92" s="7" t="s">
        <v>12</v>
      </c>
      <c r="E92" s="6">
        <v>44867</v>
      </c>
      <c r="F92" s="6">
        <v>44937</v>
      </c>
      <c r="G92" s="9">
        <v>70</v>
      </c>
      <c r="H92" s="9" t="s">
        <v>14</v>
      </c>
      <c r="I92" s="9" t="s">
        <v>17</v>
      </c>
      <c r="J92" s="9" t="s">
        <v>31</v>
      </c>
      <c r="K92" s="9">
        <v>45</v>
      </c>
      <c r="L92" s="11">
        <v>750</v>
      </c>
      <c r="M92" s="11">
        <v>1791</v>
      </c>
      <c r="N92" s="12">
        <f t="shared" si="8"/>
        <v>2.3879999999999999</v>
      </c>
      <c r="O92" s="9">
        <v>99.182488300000003</v>
      </c>
      <c r="P92" s="13">
        <f t="shared" si="13"/>
        <v>4.2390002083808094</v>
      </c>
      <c r="Q92" s="9">
        <v>99.176559100000006</v>
      </c>
      <c r="R92" s="13">
        <f t="shared" si="14"/>
        <v>4.269999839393182</v>
      </c>
      <c r="S92" s="9">
        <v>99.188226999999998</v>
      </c>
      <c r="T92" s="13">
        <f t="shared" si="15"/>
        <v>4.2090000977924369</v>
      </c>
      <c r="U92" s="9">
        <v>99.188226999999998</v>
      </c>
      <c r="V92" s="13">
        <f t="shared" si="16"/>
        <v>4.2090000977924369</v>
      </c>
      <c r="W92" s="9">
        <v>99.037138900000002</v>
      </c>
      <c r="X92" s="13">
        <f t="shared" si="17"/>
        <v>5.0000001420823299</v>
      </c>
      <c r="Y92" s="28"/>
      <c r="Z92" s="28"/>
      <c r="AA92" s="28"/>
    </row>
    <row r="93" spans="1:27" x14ac:dyDescent="0.25">
      <c r="A93" s="6">
        <v>44865</v>
      </c>
      <c r="B93" s="16" t="s">
        <v>87</v>
      </c>
      <c r="C93" s="11">
        <v>750</v>
      </c>
      <c r="D93" s="7" t="s">
        <v>12</v>
      </c>
      <c r="E93" s="6">
        <v>44867</v>
      </c>
      <c r="F93" s="6">
        <v>44993</v>
      </c>
      <c r="G93" s="9">
        <v>126</v>
      </c>
      <c r="H93" s="9" t="s">
        <v>14</v>
      </c>
      <c r="I93" s="9" t="s">
        <v>17</v>
      </c>
      <c r="J93" s="9" t="s">
        <v>31</v>
      </c>
      <c r="K93" s="9">
        <v>45</v>
      </c>
      <c r="L93" s="11">
        <v>750</v>
      </c>
      <c r="M93" s="11">
        <v>1206</v>
      </c>
      <c r="N93" s="12">
        <f t="shared" si="8"/>
        <v>1.6080000000000001</v>
      </c>
      <c r="O93" s="9">
        <v>98.431106600000007</v>
      </c>
      <c r="P93" s="13">
        <f t="shared" si="13"/>
        <v>4.5539999764957955</v>
      </c>
      <c r="Q93" s="9">
        <v>98.381622300000004</v>
      </c>
      <c r="R93" s="13">
        <f t="shared" si="14"/>
        <v>4.7000000382330294</v>
      </c>
      <c r="S93" s="9">
        <v>98.449760800000007</v>
      </c>
      <c r="T93" s="13">
        <f t="shared" si="15"/>
        <v>4.4990001206207468</v>
      </c>
      <c r="U93" s="9">
        <v>98.449760800000007</v>
      </c>
      <c r="V93" s="13">
        <f t="shared" si="16"/>
        <v>4.4990001206207468</v>
      </c>
      <c r="W93" s="9">
        <v>98.313916300000002</v>
      </c>
      <c r="X93" s="13">
        <f t="shared" si="17"/>
        <v>4.9000001030372875</v>
      </c>
      <c r="Y93" s="28"/>
      <c r="Z93" s="28"/>
      <c r="AA93" s="28"/>
    </row>
    <row r="94" spans="1:27" x14ac:dyDescent="0.25">
      <c r="A94" s="6">
        <v>44865</v>
      </c>
      <c r="B94" s="16" t="s">
        <v>88</v>
      </c>
      <c r="C94" s="11">
        <v>1500</v>
      </c>
      <c r="D94" s="7" t="s">
        <v>12</v>
      </c>
      <c r="E94" s="6">
        <v>44867</v>
      </c>
      <c r="F94" s="6">
        <v>45161</v>
      </c>
      <c r="G94" s="9">
        <v>294</v>
      </c>
      <c r="H94" s="9" t="s">
        <v>14</v>
      </c>
      <c r="I94" s="9" t="s">
        <v>17</v>
      </c>
      <c r="J94" s="9" t="s">
        <v>31</v>
      </c>
      <c r="K94" s="9">
        <v>45</v>
      </c>
      <c r="L94" s="11">
        <v>1500</v>
      </c>
      <c r="M94" s="11">
        <v>3000</v>
      </c>
      <c r="N94" s="12">
        <f t="shared" si="8"/>
        <v>2</v>
      </c>
      <c r="O94" s="9">
        <v>96.113814099999999</v>
      </c>
      <c r="P94" s="13">
        <f t="shared" si="13"/>
        <v>4.9510000452597138</v>
      </c>
      <c r="Q94" s="9">
        <v>96.076861500000007</v>
      </c>
      <c r="R94" s="13">
        <f t="shared" si="14"/>
        <v>4.9999999856619803</v>
      </c>
      <c r="S94" s="9">
        <v>96.190071599999996</v>
      </c>
      <c r="T94" s="13">
        <f t="shared" si="15"/>
        <v>4.8499999754440326</v>
      </c>
      <c r="U94" s="9">
        <v>96.190071599999996</v>
      </c>
      <c r="V94" s="13">
        <f t="shared" si="16"/>
        <v>4.8499999754440326</v>
      </c>
      <c r="W94" s="9">
        <v>95.813738099999995</v>
      </c>
      <c r="X94" s="13">
        <f t="shared" si="17"/>
        <v>5.3499999908591844</v>
      </c>
      <c r="Y94" s="28"/>
      <c r="Z94" s="28"/>
      <c r="AA94" s="28"/>
    </row>
    <row r="95" spans="1:27" x14ac:dyDescent="0.25">
      <c r="A95" s="6">
        <v>44879</v>
      </c>
      <c r="B95" s="16" t="s">
        <v>91</v>
      </c>
      <c r="C95" s="11">
        <v>6000</v>
      </c>
      <c r="D95" s="7" t="s">
        <v>12</v>
      </c>
      <c r="E95" s="6">
        <v>44881</v>
      </c>
      <c r="F95" s="6">
        <v>44909</v>
      </c>
      <c r="G95" s="9">
        <v>28</v>
      </c>
      <c r="H95" s="9" t="s">
        <v>14</v>
      </c>
      <c r="I95" s="9" t="s">
        <v>17</v>
      </c>
      <c r="J95" s="9" t="s">
        <v>31</v>
      </c>
      <c r="K95" s="9">
        <v>45</v>
      </c>
      <c r="L95" s="11">
        <v>6000</v>
      </c>
      <c r="M95" s="11">
        <v>14275</v>
      </c>
      <c r="N95" s="12">
        <f t="shared" si="8"/>
        <v>2.3791666666666669</v>
      </c>
      <c r="O95" s="9">
        <v>99.692404600000003</v>
      </c>
      <c r="P95" s="13">
        <f t="shared" ref="P95:P110" si="18">100*((100-O95)/O95)*360/G95</f>
        <v>3.967000310472959</v>
      </c>
      <c r="Q95" s="9">
        <v>99.690626800000004</v>
      </c>
      <c r="R95" s="13">
        <f t="shared" ref="R95:R110" si="19">100*((100-Q95)/Q95)*360/G95</f>
        <v>3.9899994174491202</v>
      </c>
      <c r="S95" s="9">
        <v>99.694569099999995</v>
      </c>
      <c r="T95" s="13">
        <f t="shared" si="15"/>
        <v>3.9389996363260003</v>
      </c>
      <c r="U95" s="9">
        <v>99.694569099999995</v>
      </c>
      <c r="V95" s="13">
        <f t="shared" ref="V95:V110" si="20">T95</f>
        <v>3.9389996363260003</v>
      </c>
      <c r="W95" s="9">
        <v>99.666670400000001</v>
      </c>
      <c r="X95" s="13">
        <f t="shared" si="17"/>
        <v>4.2999994567033042</v>
      </c>
      <c r="Y95" s="28"/>
      <c r="Z95" s="28"/>
      <c r="AA95" s="28"/>
    </row>
    <row r="96" spans="1:27" x14ac:dyDescent="0.25">
      <c r="A96" s="6">
        <v>44879</v>
      </c>
      <c r="B96" s="16" t="s">
        <v>84</v>
      </c>
      <c r="C96" s="11">
        <v>1500</v>
      </c>
      <c r="D96" s="7" t="s">
        <v>12</v>
      </c>
      <c r="E96" s="6">
        <v>44881</v>
      </c>
      <c r="F96" s="6">
        <v>44937</v>
      </c>
      <c r="G96" s="9">
        <v>56</v>
      </c>
      <c r="H96" s="9" t="s">
        <v>14</v>
      </c>
      <c r="I96" s="9" t="s">
        <v>17</v>
      </c>
      <c r="J96" s="9" t="s">
        <v>31</v>
      </c>
      <c r="K96" s="9">
        <v>45</v>
      </c>
      <c r="L96" s="11">
        <v>1504</v>
      </c>
      <c r="M96" s="11">
        <v>3275</v>
      </c>
      <c r="N96" s="12">
        <f t="shared" si="8"/>
        <v>2.177526595744681</v>
      </c>
      <c r="O96" s="9">
        <v>99.344766100000001</v>
      </c>
      <c r="P96" s="13">
        <f t="shared" si="18"/>
        <v>4.2399998449152534</v>
      </c>
      <c r="Q96" s="9">
        <v>99.335555499999998</v>
      </c>
      <c r="R96" s="13">
        <f t="shared" si="19"/>
        <v>4.3000000423528517</v>
      </c>
      <c r="S96" s="9">
        <v>99.350907399999997</v>
      </c>
      <c r="T96" s="13">
        <f t="shared" si="15"/>
        <v>4.2000000322666029</v>
      </c>
      <c r="U96" s="9">
        <v>99.350907399999997</v>
      </c>
      <c r="V96" s="13">
        <f t="shared" si="20"/>
        <v>4.2000000322666029</v>
      </c>
      <c r="W96" s="9">
        <v>99.243543700000004</v>
      </c>
      <c r="X96" s="13">
        <f t="shared" si="17"/>
        <v>4.8999997136769249</v>
      </c>
      <c r="Y96" s="28"/>
      <c r="Z96" s="28"/>
      <c r="AA96" s="28"/>
    </row>
    <row r="97" spans="1:27" x14ac:dyDescent="0.25">
      <c r="A97" s="6">
        <v>44879</v>
      </c>
      <c r="B97" s="16" t="s">
        <v>87</v>
      </c>
      <c r="C97" s="11">
        <v>1500</v>
      </c>
      <c r="D97" s="7" t="s">
        <v>12</v>
      </c>
      <c r="E97" s="6">
        <v>44881</v>
      </c>
      <c r="F97" s="6">
        <v>44993</v>
      </c>
      <c r="G97" s="9">
        <v>112</v>
      </c>
      <c r="H97" s="9" t="s">
        <v>14</v>
      </c>
      <c r="I97" s="9" t="s">
        <v>17</v>
      </c>
      <c r="J97" s="9" t="s">
        <v>31</v>
      </c>
      <c r="K97" s="9">
        <v>45</v>
      </c>
      <c r="L97" s="11">
        <v>1500</v>
      </c>
      <c r="M97" s="11">
        <v>2535</v>
      </c>
      <c r="N97" s="12">
        <f t="shared" si="8"/>
        <v>1.69</v>
      </c>
      <c r="O97" s="9">
        <v>98.599665599999994</v>
      </c>
      <c r="P97" s="13">
        <f t="shared" si="18"/>
        <v>4.5650001242426876</v>
      </c>
      <c r="Q97" s="9">
        <v>98.573963300000003</v>
      </c>
      <c r="R97" s="13">
        <f t="shared" si="19"/>
        <v>4.6500001008452241</v>
      </c>
      <c r="S97" s="9">
        <v>98.619329399999998</v>
      </c>
      <c r="T97" s="13">
        <f t="shared" si="15"/>
        <v>4.4999999621922919</v>
      </c>
      <c r="U97" s="9">
        <v>98.619329399999998</v>
      </c>
      <c r="V97" s="13">
        <f t="shared" si="20"/>
        <v>4.4999999621922919</v>
      </c>
      <c r="W97" s="9">
        <v>98.392915700000003</v>
      </c>
      <c r="X97" s="13">
        <f t="shared" si="17"/>
        <v>5.2500000334300969</v>
      </c>
      <c r="Y97" s="28"/>
      <c r="Z97" s="28"/>
      <c r="AA97" s="28"/>
    </row>
    <row r="98" spans="1:27" x14ac:dyDescent="0.25">
      <c r="A98" s="6">
        <v>44879</v>
      </c>
      <c r="B98" s="16" t="s">
        <v>88</v>
      </c>
      <c r="C98" s="11">
        <v>3000</v>
      </c>
      <c r="D98" s="7" t="s">
        <v>12</v>
      </c>
      <c r="E98" s="6">
        <v>44881</v>
      </c>
      <c r="F98" s="6">
        <v>45161</v>
      </c>
      <c r="G98" s="9">
        <v>280</v>
      </c>
      <c r="H98" s="9" t="s">
        <v>14</v>
      </c>
      <c r="I98" s="9" t="s">
        <v>17</v>
      </c>
      <c r="J98" s="9" t="s">
        <v>31</v>
      </c>
      <c r="K98" s="9">
        <v>45</v>
      </c>
      <c r="L98" s="11">
        <v>3000</v>
      </c>
      <c r="M98" s="11">
        <v>3240</v>
      </c>
      <c r="N98" s="12">
        <f t="shared" si="8"/>
        <v>1.08</v>
      </c>
      <c r="O98" s="9">
        <v>96.307877000000005</v>
      </c>
      <c r="P98" s="13">
        <f t="shared" si="18"/>
        <v>4.9290000294724381</v>
      </c>
      <c r="Q98" s="9">
        <v>96.185394099999996</v>
      </c>
      <c r="R98" s="13">
        <f t="shared" si="19"/>
        <v>5.0990000570159388</v>
      </c>
      <c r="S98" s="9">
        <v>96.473362600000002</v>
      </c>
      <c r="T98" s="13">
        <f t="shared" si="15"/>
        <v>4.7000000451049724</v>
      </c>
      <c r="U98" s="9">
        <v>96.473362600000002</v>
      </c>
      <c r="V98" s="13">
        <f t="shared" si="20"/>
        <v>4.7000000451049724</v>
      </c>
      <c r="W98" s="9">
        <v>95.719223600000007</v>
      </c>
      <c r="X98" s="13">
        <f t="shared" si="17"/>
        <v>5.7500000150738391</v>
      </c>
      <c r="Y98" s="28"/>
      <c r="Z98" s="28"/>
      <c r="AA98" s="28"/>
    </row>
    <row r="99" spans="1:27" x14ac:dyDescent="0.25">
      <c r="A99" s="6">
        <v>44893</v>
      </c>
      <c r="B99" s="16" t="s">
        <v>92</v>
      </c>
      <c r="C99" s="11">
        <v>6000</v>
      </c>
      <c r="D99" s="7" t="s">
        <v>13</v>
      </c>
      <c r="E99" s="6">
        <v>44895</v>
      </c>
      <c r="F99" s="6">
        <v>44923</v>
      </c>
      <c r="G99" s="9">
        <v>28</v>
      </c>
      <c r="H99" s="9" t="s">
        <v>14</v>
      </c>
      <c r="I99" s="9" t="s">
        <v>17</v>
      </c>
      <c r="J99" s="9" t="s">
        <v>31</v>
      </c>
      <c r="K99" s="9">
        <v>45</v>
      </c>
      <c r="L99" s="11">
        <v>6000</v>
      </c>
      <c r="M99" s="11">
        <v>9310</v>
      </c>
      <c r="N99" s="12">
        <f t="shared" si="8"/>
        <v>1.5516666666666667</v>
      </c>
      <c r="O99" s="9">
        <v>99.6761743</v>
      </c>
      <c r="P99" s="13">
        <f t="shared" si="18"/>
        <v>4.1769994835308317</v>
      </c>
      <c r="Q99" s="9">
        <v>99.671306200000004</v>
      </c>
      <c r="R99" s="13">
        <f t="shared" si="19"/>
        <v>4.2399997591855536</v>
      </c>
      <c r="S99" s="9">
        <v>99.691399700000005</v>
      </c>
      <c r="T99" s="13">
        <f t="shared" si="15"/>
        <v>3.980000436143015</v>
      </c>
      <c r="U99" s="9">
        <v>99.691399700000005</v>
      </c>
      <c r="V99" s="13">
        <f t="shared" si="20"/>
        <v>3.980000436143015</v>
      </c>
      <c r="W99" s="9">
        <v>99.631915399999997</v>
      </c>
      <c r="X99" s="13">
        <f t="shared" si="17"/>
        <v>4.7500003053382285</v>
      </c>
      <c r="Y99" s="28"/>
      <c r="Z99" s="28"/>
      <c r="AA99" s="28"/>
    </row>
    <row r="100" spans="1:27" x14ac:dyDescent="0.25">
      <c r="A100" s="6">
        <v>44893</v>
      </c>
      <c r="B100" s="16" t="s">
        <v>87</v>
      </c>
      <c r="C100" s="11">
        <v>1000</v>
      </c>
      <c r="D100" s="7" t="s">
        <v>12</v>
      </c>
      <c r="E100" s="6">
        <v>44895</v>
      </c>
      <c r="F100" s="6">
        <v>44993</v>
      </c>
      <c r="G100" s="9">
        <v>98</v>
      </c>
      <c r="H100" s="9" t="s">
        <v>14</v>
      </c>
      <c r="I100" s="9" t="s">
        <v>17</v>
      </c>
      <c r="J100" s="9" t="s">
        <v>31</v>
      </c>
      <c r="K100" s="9">
        <v>45</v>
      </c>
      <c r="L100" s="11">
        <v>1000</v>
      </c>
      <c r="M100" s="11">
        <v>1250</v>
      </c>
      <c r="N100" s="12">
        <f t="shared" si="8"/>
        <v>1.25</v>
      </c>
      <c r="O100" s="9">
        <v>98.751317</v>
      </c>
      <c r="P100" s="13">
        <f t="shared" si="18"/>
        <v>4.645000102135552</v>
      </c>
      <c r="Q100" s="9">
        <v>98.736718499999995</v>
      </c>
      <c r="R100" s="13">
        <f t="shared" si="19"/>
        <v>4.7000001507720413</v>
      </c>
      <c r="S100" s="9">
        <v>98.763264500000005</v>
      </c>
      <c r="T100" s="13">
        <f t="shared" si="15"/>
        <v>4.5999998309087688</v>
      </c>
      <c r="U100" s="9">
        <v>98.763264500000005</v>
      </c>
      <c r="V100" s="13">
        <f t="shared" si="20"/>
        <v>4.5999998309087688</v>
      </c>
      <c r="W100" s="9">
        <v>98.7287575</v>
      </c>
      <c r="X100" s="13">
        <f t="shared" si="17"/>
        <v>4.7300001807105323</v>
      </c>
      <c r="Y100" s="28"/>
      <c r="Z100" s="28"/>
      <c r="AA100" s="28"/>
    </row>
    <row r="101" spans="1:27" x14ac:dyDescent="0.25">
      <c r="A101" s="6">
        <v>44893</v>
      </c>
      <c r="B101" s="16" t="s">
        <v>80</v>
      </c>
      <c r="C101" s="11">
        <v>1500</v>
      </c>
      <c r="D101" s="7" t="s">
        <v>12</v>
      </c>
      <c r="E101" s="6">
        <v>44895</v>
      </c>
      <c r="F101" s="6">
        <v>45049</v>
      </c>
      <c r="G101" s="9">
        <v>154</v>
      </c>
      <c r="H101" s="9" t="s">
        <v>14</v>
      </c>
      <c r="I101" s="9" t="s">
        <v>17</v>
      </c>
      <c r="J101" s="9" t="s">
        <v>31</v>
      </c>
      <c r="K101" s="9">
        <v>45</v>
      </c>
      <c r="L101" s="11">
        <v>1500</v>
      </c>
      <c r="M101" s="11">
        <v>2315</v>
      </c>
      <c r="N101" s="12">
        <f t="shared" si="8"/>
        <v>1.5433333333333332</v>
      </c>
      <c r="O101" s="9">
        <v>97.964573700000003</v>
      </c>
      <c r="P101" s="13">
        <f t="shared" si="18"/>
        <v>4.8570000591932319</v>
      </c>
      <c r="Q101" s="9">
        <v>97.947744400000005</v>
      </c>
      <c r="R101" s="13">
        <f t="shared" si="19"/>
        <v>4.898000104815698</v>
      </c>
      <c r="S101" s="9">
        <v>97.987980100000001</v>
      </c>
      <c r="T101" s="13">
        <f t="shared" si="15"/>
        <v>4.8000001000705783</v>
      </c>
      <c r="U101" s="9">
        <v>97.987980100000001</v>
      </c>
      <c r="V101" s="13">
        <f t="shared" si="20"/>
        <v>4.8000001000705783</v>
      </c>
      <c r="W101" s="9">
        <v>97.864913799999997</v>
      </c>
      <c r="X101" s="13">
        <f t="shared" si="17"/>
        <v>5.0999999934630358</v>
      </c>
      <c r="Y101" s="28"/>
      <c r="Z101" s="28"/>
      <c r="AA101" s="28"/>
    </row>
    <row r="102" spans="1:27" x14ac:dyDescent="0.25">
      <c r="A102" s="6">
        <v>44893</v>
      </c>
      <c r="B102" s="16" t="s">
        <v>88</v>
      </c>
      <c r="C102" s="11">
        <v>4000</v>
      </c>
      <c r="D102" s="7" t="s">
        <v>12</v>
      </c>
      <c r="E102" s="6">
        <v>44895</v>
      </c>
      <c r="F102" s="6">
        <v>45161</v>
      </c>
      <c r="G102" s="9">
        <v>266</v>
      </c>
      <c r="H102" s="9" t="s">
        <v>14</v>
      </c>
      <c r="I102" s="9" t="s">
        <v>17</v>
      </c>
      <c r="J102" s="9" t="s">
        <v>31</v>
      </c>
      <c r="K102" s="9">
        <v>45</v>
      </c>
      <c r="L102" s="11">
        <v>4000</v>
      </c>
      <c r="M102" s="11">
        <v>8110</v>
      </c>
      <c r="N102" s="12">
        <f t="shared" si="8"/>
        <v>2.0274999999999999</v>
      </c>
      <c r="O102" s="9">
        <v>96.400088600000004</v>
      </c>
      <c r="P102" s="13">
        <f t="shared" si="18"/>
        <v>5.0540000658810369</v>
      </c>
      <c r="Q102" s="9">
        <v>96.355477199999996</v>
      </c>
      <c r="R102" s="13">
        <f t="shared" si="19"/>
        <v>5.1189999940973321</v>
      </c>
      <c r="S102" s="9">
        <v>96.451614800000002</v>
      </c>
      <c r="T102" s="13">
        <f t="shared" si="15"/>
        <v>4.9789999312551307</v>
      </c>
      <c r="U102" s="9">
        <v>96.451614800000002</v>
      </c>
      <c r="V102" s="13">
        <f t="shared" si="20"/>
        <v>4.9789999312551307</v>
      </c>
      <c r="W102" s="9">
        <v>96.265693299999995</v>
      </c>
      <c r="X102" s="13">
        <f t="shared" si="17"/>
        <v>5.2500000197819583</v>
      </c>
      <c r="Y102" s="28"/>
      <c r="Z102" s="28"/>
      <c r="AA102" s="28"/>
    </row>
    <row r="103" spans="1:27" x14ac:dyDescent="0.25">
      <c r="A103" s="6">
        <v>44907</v>
      </c>
      <c r="B103" s="16" t="s">
        <v>84</v>
      </c>
      <c r="C103" s="11">
        <v>6000</v>
      </c>
      <c r="D103" s="7" t="s">
        <v>12</v>
      </c>
      <c r="E103" s="6">
        <v>44909</v>
      </c>
      <c r="F103" s="6">
        <v>44937</v>
      </c>
      <c r="G103" s="9">
        <v>28</v>
      </c>
      <c r="H103" s="9" t="s">
        <v>14</v>
      </c>
      <c r="I103" s="9" t="s">
        <v>17</v>
      </c>
      <c r="J103" s="9" t="s">
        <v>31</v>
      </c>
      <c r="K103" s="9">
        <v>45</v>
      </c>
      <c r="L103" s="11">
        <v>6000</v>
      </c>
      <c r="M103" s="11">
        <v>7825</v>
      </c>
      <c r="N103" s="12">
        <f t="shared" si="8"/>
        <v>1.3041666666666667</v>
      </c>
      <c r="O103" s="9">
        <v>99.649985000000001</v>
      </c>
      <c r="P103" s="13">
        <f t="shared" si="18"/>
        <v>4.5159995329079532</v>
      </c>
      <c r="Q103" s="9">
        <v>99.643497699999998</v>
      </c>
      <c r="R103" s="13">
        <f t="shared" si="19"/>
        <v>4.6000001061785616</v>
      </c>
      <c r="S103" s="9">
        <v>99.655932399999998</v>
      </c>
      <c r="T103" s="13">
        <f t="shared" si="15"/>
        <v>4.4389994445672531</v>
      </c>
      <c r="U103" s="9">
        <v>99.655932399999998</v>
      </c>
      <c r="V103" s="13">
        <f t="shared" si="20"/>
        <v>4.4389994445672531</v>
      </c>
      <c r="W103" s="9">
        <v>99.636856899999998</v>
      </c>
      <c r="X103" s="13">
        <f t="shared" si="17"/>
        <v>4.6859995984936988</v>
      </c>
      <c r="Y103" s="28"/>
      <c r="Z103" s="28"/>
      <c r="AA103" s="28"/>
    </row>
    <row r="104" spans="1:27" x14ac:dyDescent="0.25">
      <c r="A104" s="6">
        <v>44907</v>
      </c>
      <c r="B104" s="16" t="s">
        <v>87</v>
      </c>
      <c r="C104" s="11">
        <v>1250</v>
      </c>
      <c r="D104" s="7" t="s">
        <v>12</v>
      </c>
      <c r="E104" s="6">
        <v>44909</v>
      </c>
      <c r="F104" s="6">
        <v>44993</v>
      </c>
      <c r="G104" s="9">
        <v>84</v>
      </c>
      <c r="H104" s="9" t="s">
        <v>14</v>
      </c>
      <c r="I104" s="9" t="s">
        <v>17</v>
      </c>
      <c r="J104" s="9" t="s">
        <v>31</v>
      </c>
      <c r="K104" s="9">
        <v>45</v>
      </c>
      <c r="L104" s="11">
        <v>1250</v>
      </c>
      <c r="M104" s="11">
        <v>1405</v>
      </c>
      <c r="N104" s="12">
        <f t="shared" si="8"/>
        <v>1.1240000000000001</v>
      </c>
      <c r="O104" s="9">
        <v>98.912490099999999</v>
      </c>
      <c r="P104" s="13">
        <f t="shared" si="18"/>
        <v>4.7120001827612636</v>
      </c>
      <c r="Q104" s="9">
        <v>98.892405100000005</v>
      </c>
      <c r="R104" s="13">
        <f t="shared" si="19"/>
        <v>4.7999998391325036</v>
      </c>
      <c r="S104" s="9">
        <v>98.9268742</v>
      </c>
      <c r="T104" s="13">
        <f t="shared" si="15"/>
        <v>4.649000191930222</v>
      </c>
      <c r="U104" s="9">
        <v>98.9268742</v>
      </c>
      <c r="V104" s="13">
        <f t="shared" si="20"/>
        <v>4.649000191930222</v>
      </c>
      <c r="W104" s="9">
        <v>98.880996699999997</v>
      </c>
      <c r="X104" s="13">
        <f t="shared" si="17"/>
        <v>4.8500000896243405</v>
      </c>
      <c r="Y104" s="28"/>
      <c r="Z104" s="28"/>
      <c r="AA104" s="28"/>
    </row>
    <row r="105" spans="1:27" x14ac:dyDescent="0.25">
      <c r="A105" s="6">
        <v>44907</v>
      </c>
      <c r="B105" s="16" t="s">
        <v>80</v>
      </c>
      <c r="C105" s="11">
        <v>1250</v>
      </c>
      <c r="D105" s="7" t="s">
        <v>12</v>
      </c>
      <c r="E105" s="6">
        <v>44909</v>
      </c>
      <c r="F105" s="6">
        <v>45049</v>
      </c>
      <c r="G105" s="9">
        <v>140</v>
      </c>
      <c r="H105" s="9" t="s">
        <v>14</v>
      </c>
      <c r="I105" s="9" t="s">
        <v>17</v>
      </c>
      <c r="J105" s="9" t="s">
        <v>31</v>
      </c>
      <c r="K105" s="9">
        <v>45</v>
      </c>
      <c r="L105" s="11">
        <v>1250</v>
      </c>
      <c r="M105" s="11">
        <v>1945</v>
      </c>
      <c r="N105" s="12">
        <f t="shared" si="8"/>
        <v>1.556</v>
      </c>
      <c r="O105" s="9">
        <v>98.123711099999994</v>
      </c>
      <c r="P105" s="13">
        <f t="shared" si="18"/>
        <v>4.9170000111362482</v>
      </c>
      <c r="Q105" s="9">
        <v>98.0552378</v>
      </c>
      <c r="R105" s="13">
        <f t="shared" si="19"/>
        <v>5.0999999570795849</v>
      </c>
      <c r="S105" s="9">
        <v>98.145807599999998</v>
      </c>
      <c r="T105" s="13">
        <f t="shared" si="15"/>
        <v>4.857999980720237</v>
      </c>
      <c r="U105" s="9">
        <v>98.145807599999998</v>
      </c>
      <c r="V105" s="13">
        <f t="shared" si="20"/>
        <v>4.857999980720237</v>
      </c>
      <c r="W105" s="9">
        <v>98.0552378</v>
      </c>
      <c r="X105" s="13">
        <f t="shared" si="17"/>
        <v>5.0999999570795849</v>
      </c>
      <c r="Y105" s="28"/>
      <c r="Z105" s="28"/>
      <c r="AA105" s="28"/>
    </row>
    <row r="106" spans="1:27" x14ac:dyDescent="0.25">
      <c r="A106" s="6">
        <v>44907</v>
      </c>
      <c r="B106" s="16" t="s">
        <v>88</v>
      </c>
      <c r="C106" s="11">
        <v>2500</v>
      </c>
      <c r="D106" s="7" t="s">
        <v>12</v>
      </c>
      <c r="E106" s="6">
        <v>44909</v>
      </c>
      <c r="F106" s="6">
        <v>45161</v>
      </c>
      <c r="G106" s="9">
        <v>252</v>
      </c>
      <c r="H106" s="9" t="s">
        <v>14</v>
      </c>
      <c r="I106" s="9" t="s">
        <v>17</v>
      </c>
      <c r="J106" s="9" t="s">
        <v>31</v>
      </c>
      <c r="K106" s="9">
        <v>45</v>
      </c>
      <c r="L106" s="11">
        <v>2500</v>
      </c>
      <c r="M106" s="11">
        <v>2900</v>
      </c>
      <c r="N106" s="12">
        <f t="shared" si="8"/>
        <v>1.1599999999999999</v>
      </c>
      <c r="O106" s="9">
        <v>96.541310999999993</v>
      </c>
      <c r="P106" s="13">
        <f t="shared" si="18"/>
        <v>5.1179999883306904</v>
      </c>
      <c r="Q106" s="9">
        <v>96.455268899999993</v>
      </c>
      <c r="R106" s="13">
        <f t="shared" si="19"/>
        <v>5.2499999524946448</v>
      </c>
      <c r="S106" s="9">
        <v>96.624892500000001</v>
      </c>
      <c r="T106" s="13">
        <f t="shared" si="15"/>
        <v>4.990000007355393</v>
      </c>
      <c r="U106" s="9">
        <v>96.624892500000001</v>
      </c>
      <c r="V106" s="13">
        <f t="shared" si="20"/>
        <v>4.990000007355393</v>
      </c>
      <c r="W106" s="9">
        <v>96.455268899999993</v>
      </c>
      <c r="X106" s="13">
        <f t="shared" si="17"/>
        <v>5.2499999524946448</v>
      </c>
      <c r="Y106" s="28"/>
      <c r="Z106" s="28"/>
      <c r="AA106" s="28"/>
    </row>
    <row r="107" spans="1:27" x14ac:dyDescent="0.25">
      <c r="A107" s="6">
        <v>44921</v>
      </c>
      <c r="B107" s="16" t="s">
        <v>93</v>
      </c>
      <c r="C107" s="11">
        <v>3500</v>
      </c>
      <c r="D107" s="7" t="s">
        <v>13</v>
      </c>
      <c r="E107" s="6">
        <v>44923</v>
      </c>
      <c r="F107" s="6">
        <v>44951</v>
      </c>
      <c r="G107" s="9">
        <v>28</v>
      </c>
      <c r="H107" s="9" t="s">
        <v>14</v>
      </c>
      <c r="I107" s="9" t="s">
        <v>17</v>
      </c>
      <c r="J107" s="9" t="s">
        <v>31</v>
      </c>
      <c r="K107" s="9">
        <v>45</v>
      </c>
      <c r="L107" s="11">
        <v>3500</v>
      </c>
      <c r="M107" s="11">
        <v>5425</v>
      </c>
      <c r="N107" s="12">
        <f t="shared" si="8"/>
        <v>1.55</v>
      </c>
      <c r="O107" s="9">
        <v>99.647822500000004</v>
      </c>
      <c r="P107" s="13">
        <f t="shared" si="18"/>
        <v>4.543999371959563</v>
      </c>
      <c r="Q107" s="9">
        <v>99.643497699999998</v>
      </c>
      <c r="R107" s="13">
        <f t="shared" si="19"/>
        <v>4.6000001061785616</v>
      </c>
      <c r="S107" s="9">
        <v>99.651993099999999</v>
      </c>
      <c r="T107" s="13">
        <f t="shared" si="15"/>
        <v>4.4899999381662612</v>
      </c>
      <c r="U107" s="9">
        <v>99.651993099999999</v>
      </c>
      <c r="V107" s="13">
        <f t="shared" si="20"/>
        <v>4.4899999381662612</v>
      </c>
      <c r="W107" s="9">
        <v>99.643497699999998</v>
      </c>
      <c r="X107" s="13">
        <f t="shared" si="17"/>
        <v>4.6000001061785616</v>
      </c>
      <c r="Y107" s="28"/>
      <c r="Z107" s="28"/>
      <c r="AA107" s="28"/>
    </row>
    <row r="108" spans="1:27" x14ac:dyDescent="0.25">
      <c r="A108" s="6">
        <v>44921</v>
      </c>
      <c r="B108" s="16" t="s">
        <v>87</v>
      </c>
      <c r="C108" s="11">
        <v>1000</v>
      </c>
      <c r="D108" s="7" t="s">
        <v>12</v>
      </c>
      <c r="E108" s="6">
        <v>44923</v>
      </c>
      <c r="F108" s="6">
        <v>44993</v>
      </c>
      <c r="G108" s="9">
        <v>70</v>
      </c>
      <c r="H108" s="9" t="s">
        <v>14</v>
      </c>
      <c r="I108" s="9" t="s">
        <v>17</v>
      </c>
      <c r="J108" s="9" t="s">
        <v>31</v>
      </c>
      <c r="K108" s="9">
        <v>45</v>
      </c>
      <c r="L108" s="11">
        <v>1000</v>
      </c>
      <c r="M108" s="11">
        <v>2420</v>
      </c>
      <c r="N108" s="12">
        <f t="shared" si="8"/>
        <v>2.42</v>
      </c>
      <c r="O108" s="9">
        <v>99.085032299999995</v>
      </c>
      <c r="P108" s="13">
        <f t="shared" si="18"/>
        <v>4.7489999873861874</v>
      </c>
      <c r="Q108" s="9">
        <v>99.076251600000006</v>
      </c>
      <c r="R108" s="13">
        <f t="shared" si="19"/>
        <v>4.7949997909921178</v>
      </c>
      <c r="S108" s="9">
        <v>99.0950323</v>
      </c>
      <c r="T108" s="13">
        <f t="shared" si="15"/>
        <v>4.6966225167676754</v>
      </c>
      <c r="U108" s="9">
        <v>99.0950323</v>
      </c>
      <c r="V108" s="13">
        <f t="shared" si="20"/>
        <v>4.6966225167676754</v>
      </c>
      <c r="W108" s="9">
        <v>99.076251600000006</v>
      </c>
      <c r="X108" s="13">
        <f t="shared" si="17"/>
        <v>4.7949997909921178</v>
      </c>
      <c r="Y108" s="28"/>
      <c r="Z108" s="28"/>
      <c r="AA108" s="28"/>
    </row>
    <row r="109" spans="1:27" x14ac:dyDescent="0.25">
      <c r="A109" s="6">
        <v>44921</v>
      </c>
      <c r="B109" s="16" t="s">
        <v>80</v>
      </c>
      <c r="C109" s="11">
        <v>1000</v>
      </c>
      <c r="D109" s="7" t="s">
        <v>12</v>
      </c>
      <c r="E109" s="6">
        <v>44923</v>
      </c>
      <c r="F109" s="6">
        <v>45049</v>
      </c>
      <c r="G109" s="9">
        <v>126</v>
      </c>
      <c r="H109" s="9" t="s">
        <v>14</v>
      </c>
      <c r="I109" s="9" t="s">
        <v>17</v>
      </c>
      <c r="J109" s="9" t="s">
        <v>31</v>
      </c>
      <c r="K109" s="9">
        <v>45</v>
      </c>
      <c r="L109" s="11">
        <v>1000</v>
      </c>
      <c r="M109" s="11">
        <v>2230</v>
      </c>
      <c r="N109" s="12">
        <f t="shared" si="8"/>
        <v>2.23</v>
      </c>
      <c r="O109" s="9">
        <v>98.2882125</v>
      </c>
      <c r="P109" s="13">
        <f t="shared" si="18"/>
        <v>4.9759999741285643</v>
      </c>
      <c r="Q109" s="9">
        <v>98.269957399999996</v>
      </c>
      <c r="R109" s="13">
        <f t="shared" si="19"/>
        <v>5.0299999999215128</v>
      </c>
      <c r="S109" s="9">
        <v>98.297004400000006</v>
      </c>
      <c r="T109" s="13">
        <f t="shared" si="15"/>
        <v>4.949999996424812</v>
      </c>
      <c r="U109" s="9">
        <v>98.297004400000006</v>
      </c>
      <c r="V109" s="13">
        <f t="shared" si="20"/>
        <v>4.949999996424812</v>
      </c>
      <c r="W109" s="9">
        <v>98.269957399999996</v>
      </c>
      <c r="X109" s="13">
        <f t="shared" si="17"/>
        <v>5.0299999999215128</v>
      </c>
      <c r="Y109" s="28"/>
      <c r="Z109" s="28"/>
      <c r="AA109" s="28"/>
    </row>
    <row r="110" spans="1:27" x14ac:dyDescent="0.25">
      <c r="A110" s="6">
        <v>44921</v>
      </c>
      <c r="B110" s="16" t="s">
        <v>88</v>
      </c>
      <c r="C110" s="11">
        <v>2000</v>
      </c>
      <c r="D110" s="7" t="s">
        <v>12</v>
      </c>
      <c r="E110" s="6">
        <v>44923</v>
      </c>
      <c r="F110" s="6">
        <v>45161</v>
      </c>
      <c r="G110" s="9">
        <v>238</v>
      </c>
      <c r="H110" s="9" t="s">
        <v>14</v>
      </c>
      <c r="I110" s="9" t="s">
        <v>17</v>
      </c>
      <c r="J110" s="9" t="s">
        <v>31</v>
      </c>
      <c r="K110" s="9">
        <v>45</v>
      </c>
      <c r="L110" s="11">
        <v>2000</v>
      </c>
      <c r="M110" s="11">
        <v>6840</v>
      </c>
      <c r="N110" s="12">
        <f t="shared" si="8"/>
        <v>3.42</v>
      </c>
      <c r="O110" s="9">
        <v>96.714802300000002</v>
      </c>
      <c r="P110" s="13">
        <f t="shared" si="18"/>
        <v>5.1380000650035065</v>
      </c>
      <c r="Q110" s="9">
        <v>96.676477500000004</v>
      </c>
      <c r="R110" s="13">
        <f t="shared" si="19"/>
        <v>5.2000000628449623</v>
      </c>
      <c r="S110" s="9">
        <v>96.794020700000004</v>
      </c>
      <c r="T110" s="13">
        <f t="shared" si="15"/>
        <v>5.0100000172650185</v>
      </c>
      <c r="U110" s="9">
        <v>96.794020700000004</v>
      </c>
      <c r="V110" s="13">
        <f t="shared" si="20"/>
        <v>5.0100000172650185</v>
      </c>
      <c r="W110" s="9">
        <v>96.714802300000002</v>
      </c>
      <c r="X110" s="13">
        <f t="shared" si="17"/>
        <v>5.1380000650035065</v>
      </c>
      <c r="Y110" s="28"/>
      <c r="Z110" s="28"/>
      <c r="AA110" s="28"/>
    </row>
    <row r="111" spans="1:27" x14ac:dyDescent="0.25">
      <c r="A111" s="3"/>
      <c r="B111" s="9"/>
      <c r="C111" s="11"/>
      <c r="D111" s="7"/>
      <c r="E111" s="3"/>
      <c r="F111" s="3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13"/>
      <c r="S111" s="9"/>
      <c r="T111" s="9"/>
      <c r="U111" s="9"/>
      <c r="V111" s="9"/>
      <c r="W111" s="9"/>
      <c r="X111" s="9"/>
      <c r="Y111" s="28"/>
      <c r="Z111" s="28"/>
      <c r="AA111" s="28"/>
    </row>
    <row r="112" spans="1:27" x14ac:dyDescent="0.25">
      <c r="A112" s="3"/>
      <c r="B112" s="9"/>
      <c r="C112" s="11"/>
      <c r="D112" s="7"/>
      <c r="E112" s="3"/>
      <c r="F112" s="3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28"/>
      <c r="Z112" s="28"/>
      <c r="AA112" s="28"/>
    </row>
    <row r="113" spans="1:27" x14ac:dyDescent="0.25">
      <c r="A113" s="3"/>
      <c r="B113" s="9"/>
      <c r="C113" s="11"/>
      <c r="D113" s="7"/>
      <c r="E113" s="3"/>
      <c r="F113" s="3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28"/>
      <c r="Z113" s="28"/>
      <c r="AA113" s="28"/>
    </row>
    <row r="114" spans="1:27" x14ac:dyDescent="0.25">
      <c r="A114" s="3"/>
      <c r="B114" s="9"/>
      <c r="C114" s="11"/>
      <c r="D114" s="7"/>
      <c r="E114" s="3"/>
      <c r="F114" s="3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28"/>
      <c r="Z114" s="28"/>
      <c r="AA114" s="28"/>
    </row>
    <row r="115" spans="1:27" x14ac:dyDescent="0.25">
      <c r="A115" s="3"/>
      <c r="B115" s="9"/>
      <c r="C115" s="11"/>
      <c r="D115" s="7"/>
      <c r="E115" s="3"/>
      <c r="F115" s="3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28"/>
      <c r="Z115" s="28"/>
      <c r="AA115" s="28"/>
    </row>
    <row r="116" spans="1:27" x14ac:dyDescent="0.25">
      <c r="A116" s="3"/>
      <c r="B116" s="9"/>
      <c r="C116" s="11"/>
      <c r="D116" s="7"/>
      <c r="E116" s="3"/>
      <c r="F116" s="3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28"/>
      <c r="Z116" s="28"/>
      <c r="AA116" s="28"/>
    </row>
    <row r="117" spans="1:27" x14ac:dyDescent="0.25">
      <c r="A117" s="3"/>
      <c r="B117" s="9"/>
      <c r="C117" s="11"/>
      <c r="D117" s="7"/>
      <c r="E117" s="3"/>
      <c r="F117" s="3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28"/>
      <c r="Z117" s="28"/>
      <c r="AA117" s="28"/>
    </row>
    <row r="118" spans="1:27" x14ac:dyDescent="0.25">
      <c r="A118" s="3"/>
      <c r="B118" s="9"/>
      <c r="C118" s="11"/>
      <c r="D118" s="7"/>
      <c r="E118" s="3"/>
      <c r="F118" s="3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28"/>
      <c r="Z118" s="28"/>
      <c r="AA118" s="28"/>
    </row>
    <row r="119" spans="1:27" x14ac:dyDescent="0.25">
      <c r="A119" s="3"/>
      <c r="B119" s="9"/>
      <c r="C119" s="11"/>
      <c r="D119" s="7"/>
      <c r="E119" s="3"/>
      <c r="F119" s="3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28"/>
      <c r="Z119" s="28"/>
      <c r="AA119" s="28"/>
    </row>
    <row r="120" spans="1:27" x14ac:dyDescent="0.25">
      <c r="A120" s="3"/>
      <c r="B120" s="9"/>
      <c r="C120" s="11"/>
      <c r="D120" s="7"/>
      <c r="E120" s="3"/>
      <c r="F120" s="3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28"/>
      <c r="Z120" s="28"/>
      <c r="AA120" s="28"/>
    </row>
    <row r="121" spans="1:27" x14ac:dyDescent="0.25">
      <c r="A121" s="3"/>
      <c r="B121" s="9"/>
      <c r="C121" s="11"/>
      <c r="D121" s="7"/>
      <c r="E121" s="3"/>
      <c r="F121" s="3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28"/>
      <c r="Z121" s="28"/>
      <c r="AA121" s="28"/>
    </row>
    <row r="122" spans="1:27" x14ac:dyDescent="0.25">
      <c r="A122" s="3"/>
      <c r="B122" s="9"/>
      <c r="C122" s="11"/>
      <c r="D122" s="7"/>
      <c r="E122" s="3"/>
      <c r="F122" s="3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28"/>
      <c r="Z122" s="28"/>
      <c r="AA122" s="28"/>
    </row>
    <row r="123" spans="1:27" x14ac:dyDescent="0.25">
      <c r="A123" s="3"/>
      <c r="B123" s="9"/>
      <c r="C123" s="11"/>
      <c r="D123" s="7"/>
      <c r="E123" s="3"/>
      <c r="F123" s="3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28"/>
      <c r="Z123" s="28"/>
      <c r="AA123" s="28"/>
    </row>
    <row r="124" spans="1:27" x14ac:dyDescent="0.25">
      <c r="A124" s="3"/>
      <c r="B124" s="9"/>
      <c r="C124" s="11"/>
      <c r="D124" s="7"/>
      <c r="E124" s="3"/>
      <c r="F124" s="3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28"/>
      <c r="Z124" s="28"/>
      <c r="AA124" s="28"/>
    </row>
    <row r="125" spans="1:27" x14ac:dyDescent="0.25">
      <c r="A125" s="3"/>
      <c r="B125" s="9"/>
      <c r="C125" s="11"/>
      <c r="D125" s="7"/>
      <c r="E125" s="3"/>
      <c r="F125" s="3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28"/>
      <c r="Z125" s="28"/>
      <c r="AA125" s="28"/>
    </row>
    <row r="126" spans="1:27" x14ac:dyDescent="0.25">
      <c r="A126" s="3"/>
      <c r="B126" s="9"/>
      <c r="C126" s="11"/>
      <c r="D126" s="7"/>
      <c r="E126" s="3"/>
      <c r="F126" s="3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28"/>
      <c r="Z126" s="28"/>
      <c r="AA126" s="28"/>
    </row>
    <row r="127" spans="1:27" x14ac:dyDescent="0.25">
      <c r="A127" s="3"/>
      <c r="B127" s="9"/>
      <c r="C127" s="11"/>
      <c r="D127" s="7"/>
      <c r="E127" s="3"/>
      <c r="F127" s="3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28"/>
      <c r="Z127" s="28"/>
      <c r="AA127" s="28"/>
    </row>
    <row r="128" spans="1:27" x14ac:dyDescent="0.25">
      <c r="A128" s="3"/>
      <c r="B128" s="9"/>
      <c r="C128" s="11"/>
      <c r="D128" s="7"/>
      <c r="E128" s="3"/>
      <c r="F128" s="3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28"/>
      <c r="Z128" s="28"/>
      <c r="AA128" s="28"/>
    </row>
    <row r="129" spans="1:27" x14ac:dyDescent="0.25">
      <c r="A129" s="3"/>
      <c r="B129" s="9"/>
      <c r="C129" s="11"/>
      <c r="D129" s="7"/>
      <c r="E129" s="3"/>
      <c r="F129" s="3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28"/>
      <c r="Z129" s="28"/>
      <c r="AA129" s="28"/>
    </row>
    <row r="130" spans="1:27" x14ac:dyDescent="0.25">
      <c r="A130" s="3"/>
      <c r="B130" s="9"/>
      <c r="C130" s="11"/>
      <c r="D130" s="7"/>
      <c r="E130" s="3"/>
      <c r="F130" s="3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28"/>
      <c r="Z130" s="28"/>
      <c r="AA130" s="28"/>
    </row>
    <row r="131" spans="1:27" x14ac:dyDescent="0.25">
      <c r="A131" s="3"/>
      <c r="B131" s="9"/>
      <c r="C131" s="11"/>
      <c r="D131" s="7"/>
      <c r="E131" s="3"/>
      <c r="F131" s="3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28"/>
      <c r="Z131" s="28"/>
      <c r="AA131" s="28"/>
    </row>
    <row r="132" spans="1:27" x14ac:dyDescent="0.25">
      <c r="A132" s="3"/>
      <c r="B132" s="9"/>
      <c r="C132" s="11"/>
      <c r="D132" s="7"/>
      <c r="E132" s="3"/>
      <c r="F132" s="3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28"/>
      <c r="Z132" s="28"/>
      <c r="AA132" s="28"/>
    </row>
    <row r="133" spans="1:27" x14ac:dyDescent="0.25">
      <c r="A133" s="3"/>
      <c r="B133" s="9"/>
      <c r="C133" s="11"/>
      <c r="D133" s="7"/>
      <c r="E133" s="3"/>
      <c r="F133" s="3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28"/>
      <c r="Z133" s="28"/>
      <c r="AA133" s="28"/>
    </row>
    <row r="134" spans="1:27" x14ac:dyDescent="0.25">
      <c r="A134" s="3"/>
      <c r="B134" s="9"/>
      <c r="C134" s="11"/>
      <c r="D134" s="7"/>
      <c r="E134" s="3"/>
      <c r="F134" s="3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28"/>
      <c r="Z134" s="28"/>
      <c r="AA134" s="28"/>
    </row>
    <row r="135" spans="1:27" x14ac:dyDescent="0.25">
      <c r="A135" s="3"/>
      <c r="B135" s="9"/>
      <c r="C135" s="11"/>
      <c r="D135" s="7"/>
      <c r="E135" s="3"/>
      <c r="F135" s="3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28"/>
      <c r="Z135" s="28"/>
      <c r="AA135" s="28"/>
    </row>
    <row r="136" spans="1:27" x14ac:dyDescent="0.25">
      <c r="A136" s="3"/>
      <c r="B136" s="9"/>
      <c r="C136" s="11"/>
      <c r="D136" s="7"/>
      <c r="E136" s="3"/>
      <c r="F136" s="3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28"/>
      <c r="Z136" s="28"/>
      <c r="AA136" s="28"/>
    </row>
    <row r="137" spans="1:27" x14ac:dyDescent="0.25">
      <c r="A137" s="3"/>
      <c r="B137" s="9"/>
      <c r="C137" s="11"/>
      <c r="D137" s="7"/>
      <c r="E137" s="3"/>
      <c r="F137" s="3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28"/>
      <c r="Z137" s="28"/>
      <c r="AA137" s="28"/>
    </row>
    <row r="138" spans="1:27" x14ac:dyDescent="0.25">
      <c r="A138" s="3"/>
      <c r="B138" s="9"/>
      <c r="C138" s="11"/>
      <c r="D138" s="7"/>
      <c r="E138" s="3"/>
      <c r="F138" s="3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28"/>
      <c r="Z138" s="28"/>
      <c r="AA138" s="28"/>
    </row>
    <row r="139" spans="1:27" x14ac:dyDescent="0.25">
      <c r="A139" s="3"/>
      <c r="B139" s="9"/>
      <c r="C139" s="11"/>
      <c r="D139" s="7"/>
      <c r="E139" s="3"/>
      <c r="F139" s="3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28"/>
      <c r="Z139" s="28"/>
      <c r="AA139" s="28"/>
    </row>
    <row r="140" spans="1:27" x14ac:dyDescent="0.25">
      <c r="A140" s="3"/>
      <c r="B140" s="9"/>
      <c r="C140" s="11"/>
      <c r="D140" s="7"/>
      <c r="E140" s="3"/>
      <c r="F140" s="3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28"/>
      <c r="Z140" s="28"/>
      <c r="AA140" s="28"/>
    </row>
    <row r="141" spans="1:27" x14ac:dyDescent="0.25">
      <c r="A141" s="3"/>
      <c r="B141" s="9"/>
      <c r="C141" s="11"/>
      <c r="D141" s="7"/>
      <c r="E141" s="3"/>
      <c r="F141" s="3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28"/>
      <c r="Z141" s="28"/>
      <c r="AA141" s="28"/>
    </row>
    <row r="142" spans="1:27" x14ac:dyDescent="0.25">
      <c r="A142" s="3"/>
      <c r="B142" s="9"/>
      <c r="C142" s="11"/>
      <c r="D142" s="7"/>
      <c r="E142" s="3"/>
      <c r="F142" s="3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28"/>
      <c r="Z142" s="28"/>
      <c r="AA142" s="28"/>
    </row>
    <row r="143" spans="1:27" x14ac:dyDescent="0.25">
      <c r="A143" s="3"/>
      <c r="B143" s="9"/>
      <c r="C143" s="11"/>
      <c r="D143" s="7"/>
      <c r="E143" s="3"/>
      <c r="F143" s="3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28"/>
      <c r="Z143" s="28"/>
      <c r="AA143" s="28"/>
    </row>
    <row r="144" spans="1:27" x14ac:dyDescent="0.25">
      <c r="A144" s="3"/>
      <c r="B144" s="9"/>
      <c r="C144" s="11"/>
      <c r="D144" s="7"/>
      <c r="E144" s="3"/>
      <c r="F144" s="3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28"/>
      <c r="Z144" s="28"/>
      <c r="AA144" s="28"/>
    </row>
    <row r="145" spans="1:27" x14ac:dyDescent="0.25">
      <c r="A145" s="3"/>
      <c r="B145" s="9"/>
      <c r="C145" s="11"/>
      <c r="D145" s="7"/>
      <c r="E145" s="3"/>
      <c r="F145" s="3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28"/>
      <c r="Z145" s="28"/>
      <c r="AA145" s="28"/>
    </row>
    <row r="146" spans="1:27" x14ac:dyDescent="0.25">
      <c r="A146" s="3"/>
      <c r="B146" s="9"/>
      <c r="C146" s="11"/>
      <c r="D146" s="7"/>
      <c r="E146" s="3"/>
      <c r="F146" s="3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28"/>
      <c r="Z146" s="28"/>
      <c r="AA146" s="28"/>
    </row>
    <row r="147" spans="1:27" x14ac:dyDescent="0.25">
      <c r="A147" s="3"/>
      <c r="B147" s="9"/>
      <c r="C147" s="11"/>
      <c r="D147" s="7"/>
      <c r="E147" s="3"/>
      <c r="F147" s="3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28"/>
      <c r="Z147" s="28"/>
      <c r="AA147" s="28"/>
    </row>
    <row r="148" spans="1:27" x14ac:dyDescent="0.25">
      <c r="A148" s="3"/>
      <c r="B148" s="9"/>
      <c r="C148" s="11"/>
      <c r="D148" s="7"/>
      <c r="E148" s="3"/>
      <c r="F148" s="3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28"/>
      <c r="Z148" s="28"/>
      <c r="AA148" s="28"/>
    </row>
    <row r="149" spans="1:27" x14ac:dyDescent="0.25">
      <c r="A149" s="3"/>
      <c r="B149" s="9"/>
      <c r="C149" s="11"/>
      <c r="D149" s="7"/>
      <c r="E149" s="3"/>
      <c r="F149" s="3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28"/>
      <c r="Z149" s="28"/>
      <c r="AA149" s="28"/>
    </row>
    <row r="150" spans="1:27" x14ac:dyDescent="0.25">
      <c r="A150" s="3"/>
      <c r="B150" s="9"/>
      <c r="C150" s="11"/>
      <c r="D150" s="7"/>
      <c r="E150" s="3"/>
      <c r="F150" s="3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28"/>
      <c r="Z150" s="28"/>
      <c r="AA150" s="28"/>
    </row>
    <row r="151" spans="1:27" x14ac:dyDescent="0.25">
      <c r="A151" s="3"/>
      <c r="B151" s="9"/>
      <c r="C151" s="11"/>
      <c r="D151" s="7"/>
      <c r="E151" s="3"/>
      <c r="F151" s="3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28"/>
      <c r="Z151" s="28"/>
      <c r="AA151" s="28"/>
    </row>
    <row r="152" spans="1:27" x14ac:dyDescent="0.25">
      <c r="A152" s="3"/>
      <c r="B152" s="9"/>
      <c r="C152" s="11"/>
      <c r="D152" s="7"/>
      <c r="E152" s="3"/>
      <c r="F152" s="3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28"/>
      <c r="Z152" s="28"/>
      <c r="AA152" s="28"/>
    </row>
    <row r="153" spans="1:27" x14ac:dyDescent="0.25">
      <c r="A153" s="3"/>
      <c r="B153" s="9"/>
      <c r="C153" s="11"/>
      <c r="D153" s="7"/>
      <c r="E153" s="3"/>
      <c r="F153" s="3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28"/>
      <c r="Z153" s="28"/>
      <c r="AA153" s="28"/>
    </row>
    <row r="154" spans="1:27" x14ac:dyDescent="0.25">
      <c r="A154" s="3"/>
      <c r="B154" s="9"/>
      <c r="C154" s="11"/>
      <c r="D154" s="7"/>
      <c r="E154" s="3"/>
      <c r="F154" s="3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28"/>
      <c r="Z154" s="28"/>
      <c r="AA154" s="28"/>
    </row>
    <row r="155" spans="1:27" x14ac:dyDescent="0.25">
      <c r="A155" s="3"/>
      <c r="B155" s="9"/>
      <c r="C155" s="11"/>
      <c r="D155" s="7"/>
      <c r="E155" s="3"/>
      <c r="F155" s="3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28"/>
      <c r="Z155" s="28"/>
      <c r="AA155" s="28"/>
    </row>
    <row r="156" spans="1:27" x14ac:dyDescent="0.25">
      <c r="A156" s="3"/>
      <c r="B156" s="9"/>
      <c r="C156" s="11"/>
      <c r="D156" s="7"/>
      <c r="E156" s="3"/>
      <c r="F156" s="3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28"/>
      <c r="Z156" s="28"/>
      <c r="AA156" s="28"/>
    </row>
    <row r="157" spans="1:27" x14ac:dyDescent="0.25">
      <c r="A157" s="3"/>
      <c r="B157" s="9"/>
      <c r="C157" s="11"/>
      <c r="D157" s="7"/>
      <c r="E157" s="3"/>
      <c r="F157" s="3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28"/>
      <c r="Z157" s="28"/>
      <c r="AA157" s="28"/>
    </row>
    <row r="158" spans="1:27" x14ac:dyDescent="0.25">
      <c r="A158" s="3"/>
      <c r="B158" s="9"/>
      <c r="C158" s="11"/>
      <c r="D158" s="7"/>
      <c r="E158" s="3"/>
      <c r="F158" s="3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28"/>
      <c r="Z158" s="28"/>
      <c r="AA158" s="28"/>
    </row>
    <row r="159" spans="1:27" x14ac:dyDescent="0.25">
      <c r="A159" s="3"/>
      <c r="B159" s="9"/>
      <c r="C159" s="11"/>
      <c r="D159" s="7"/>
      <c r="E159" s="3"/>
      <c r="F159" s="3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28"/>
      <c r="Z159" s="28"/>
      <c r="AA159" s="28"/>
    </row>
    <row r="160" spans="1:27" x14ac:dyDescent="0.25">
      <c r="A160" s="3"/>
      <c r="B160" s="9"/>
      <c r="C160" s="11"/>
      <c r="D160" s="7"/>
      <c r="E160" s="3"/>
      <c r="F160" s="3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28"/>
      <c r="Z160" s="28"/>
      <c r="AA160" s="28"/>
    </row>
    <row r="161" spans="1:27" x14ac:dyDescent="0.25">
      <c r="A161" s="3"/>
      <c r="B161" s="9"/>
      <c r="C161" s="11"/>
      <c r="D161" s="7"/>
      <c r="E161" s="3"/>
      <c r="F161" s="3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28"/>
      <c r="Z161" s="28"/>
      <c r="AA161" s="28"/>
    </row>
    <row r="162" spans="1:27" x14ac:dyDescent="0.25">
      <c r="A162" s="3"/>
      <c r="B162" s="9"/>
      <c r="C162" s="11"/>
      <c r="D162" s="7"/>
      <c r="E162" s="3"/>
      <c r="F162" s="3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28"/>
      <c r="Z162" s="28"/>
      <c r="AA162" s="28"/>
    </row>
    <row r="163" spans="1:27" x14ac:dyDescent="0.25">
      <c r="A163" s="3"/>
      <c r="B163" s="9"/>
      <c r="C163" s="11"/>
      <c r="D163" s="7"/>
      <c r="E163" s="3"/>
      <c r="F163" s="3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28"/>
      <c r="Z163" s="28"/>
      <c r="AA163" s="28"/>
    </row>
    <row r="164" spans="1:27" x14ac:dyDescent="0.25">
      <c r="C164" s="25"/>
    </row>
    <row r="165" spans="1:27" x14ac:dyDescent="0.25">
      <c r="C165" s="25"/>
    </row>
    <row r="166" spans="1:27" x14ac:dyDescent="0.25">
      <c r="C166" s="25"/>
    </row>
    <row r="167" spans="1:27" x14ac:dyDescent="0.25">
      <c r="C167" s="25"/>
    </row>
    <row r="168" spans="1:27" x14ac:dyDescent="0.25">
      <c r="C168" s="25"/>
    </row>
    <row r="169" spans="1:27" x14ac:dyDescent="0.25">
      <c r="C169" s="25"/>
    </row>
    <row r="170" spans="1:27" x14ac:dyDescent="0.25">
      <c r="C170" s="25"/>
    </row>
    <row r="171" spans="1:27" x14ac:dyDescent="0.25">
      <c r="C171" s="25"/>
    </row>
    <row r="172" spans="1:27" x14ac:dyDescent="0.25">
      <c r="C172" s="25"/>
    </row>
    <row r="173" spans="1:27" x14ac:dyDescent="0.25">
      <c r="C173" s="25"/>
    </row>
    <row r="174" spans="1:27" x14ac:dyDescent="0.25">
      <c r="C174" s="25"/>
    </row>
    <row r="175" spans="1:27" x14ac:dyDescent="0.25">
      <c r="C175" s="25"/>
    </row>
    <row r="176" spans="1:27" x14ac:dyDescent="0.25">
      <c r="C176" s="25"/>
    </row>
    <row r="177" spans="3:3" x14ac:dyDescent="0.25">
      <c r="C177" s="25"/>
    </row>
    <row r="178" spans="3:3" x14ac:dyDescent="0.25">
      <c r="C178" s="25"/>
    </row>
    <row r="179" spans="3:3" x14ac:dyDescent="0.25">
      <c r="C179" s="25"/>
    </row>
    <row r="180" spans="3:3" x14ac:dyDescent="0.25">
      <c r="C180" s="25"/>
    </row>
  </sheetData>
  <autoFilter ref="A6:X6"/>
  <pageMargins left="0.7" right="0.7" top="0.75" bottom="0.75" header="0.3" footer="0.3"/>
  <pageSetup paperSize="9" orientation="portrait" r:id="rId1"/>
  <headerFooter>
    <oddHeader>&amp;L&amp;"Calibri"&amp;10&amp;K0078D7CBUAE Classification: Restricted&amp;1#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6"/>
  <sheetViews>
    <sheetView zoomScale="80" zoomScaleNormal="80" workbookViewId="0">
      <pane ySplit="6" topLeftCell="A7" activePane="bottomLeft" state="frozen"/>
      <selection pane="bottomLeft" activeCell="L59" sqref="L59"/>
    </sheetView>
  </sheetViews>
  <sheetFormatPr defaultColWidth="9.140625" defaultRowHeight="15" x14ac:dyDescent="0.25"/>
  <cols>
    <col min="1" max="1" width="19.140625" style="3" customWidth="1"/>
    <col min="2" max="2" width="15.7109375" style="9" customWidth="1"/>
    <col min="3" max="3" width="12.7109375" style="9" customWidth="1"/>
    <col min="4" max="4" width="10.42578125" style="7" customWidth="1"/>
    <col min="5" max="5" width="18.7109375" style="3" customWidth="1"/>
    <col min="6" max="6" width="19.28515625" style="3" customWidth="1"/>
    <col min="7" max="7" width="9.140625" style="9"/>
    <col min="8" max="8" width="11.7109375" style="9" customWidth="1"/>
    <col min="9" max="9" width="15.140625" style="9" customWidth="1"/>
    <col min="10" max="10" width="11.7109375" style="9" customWidth="1"/>
    <col min="11" max="11" width="12.7109375" style="9" customWidth="1"/>
    <col min="12" max="12" width="14.28515625" style="9" bestFit="1" customWidth="1"/>
    <col min="13" max="13" width="18.140625" style="9" bestFit="1" customWidth="1"/>
    <col min="14" max="14" width="10.85546875" style="9" bestFit="1" customWidth="1"/>
    <col min="15" max="15" width="16.7109375" style="9" bestFit="1" customWidth="1"/>
    <col min="16" max="16" width="16.7109375" style="9" customWidth="1"/>
    <col min="17" max="17" width="19.85546875" style="9" bestFit="1" customWidth="1"/>
    <col min="18" max="18" width="14" style="9" customWidth="1"/>
    <col min="19" max="19" width="19.85546875" style="9" bestFit="1" customWidth="1"/>
    <col min="20" max="20" width="13.85546875" style="9" customWidth="1"/>
    <col min="21" max="21" width="13.5703125" style="9" customWidth="1"/>
    <col min="22" max="22" width="11.42578125" style="9" customWidth="1"/>
    <col min="23" max="23" width="13.7109375" style="9" customWidth="1"/>
    <col min="24" max="24" width="12.42578125" style="9" customWidth="1"/>
    <col min="25" max="25" width="9.140625" style="1"/>
    <col min="26" max="26" width="12.42578125" style="1" bestFit="1" customWidth="1"/>
    <col min="27" max="27" width="13.42578125" style="1" bestFit="1" customWidth="1"/>
    <col min="28" max="16384" width="9.140625" style="1"/>
  </cols>
  <sheetData>
    <row r="1" spans="1:27" x14ac:dyDescent="0.25">
      <c r="A1" s="4" t="s">
        <v>8</v>
      </c>
      <c r="B1" s="15"/>
      <c r="C1" s="15"/>
      <c r="Y1" s="28"/>
      <c r="Z1" s="28"/>
    </row>
    <row r="2" spans="1:27" x14ac:dyDescent="0.25">
      <c r="A2" s="4" t="s">
        <v>15</v>
      </c>
      <c r="B2" s="15"/>
      <c r="C2" s="15"/>
      <c r="Y2" s="28"/>
      <c r="Z2" s="28"/>
    </row>
    <row r="3" spans="1:27" x14ac:dyDescent="0.25">
      <c r="A3" s="4" t="s">
        <v>16</v>
      </c>
      <c r="B3" s="15"/>
      <c r="C3" s="15"/>
      <c r="Y3" s="28"/>
      <c r="Z3" s="28"/>
    </row>
    <row r="4" spans="1:27" x14ac:dyDescent="0.25">
      <c r="A4" s="4" t="s">
        <v>30</v>
      </c>
      <c r="B4" s="15"/>
      <c r="C4" s="15"/>
      <c r="Y4" s="28"/>
      <c r="Z4" s="28"/>
    </row>
    <row r="5" spans="1:27" x14ac:dyDescent="0.25">
      <c r="A5" s="5" t="s">
        <v>72</v>
      </c>
      <c r="B5" s="15"/>
      <c r="C5" s="15"/>
      <c r="P5" s="19" t="s">
        <v>70</v>
      </c>
      <c r="Q5" s="18"/>
      <c r="R5" s="18" t="s">
        <v>70</v>
      </c>
      <c r="S5" s="18"/>
      <c r="T5" s="18" t="s">
        <v>70</v>
      </c>
      <c r="U5" s="18"/>
      <c r="V5" s="18" t="s">
        <v>70</v>
      </c>
      <c r="W5" s="18"/>
      <c r="X5" s="18" t="s">
        <v>70</v>
      </c>
      <c r="Y5" s="28"/>
      <c r="Z5" s="28"/>
    </row>
    <row r="6" spans="1:27" s="2" customFormat="1" ht="30" customHeight="1" x14ac:dyDescent="0.2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  <c r="Y6" s="29"/>
      <c r="Z6" s="29"/>
    </row>
    <row r="7" spans="1:27" x14ac:dyDescent="0.25">
      <c r="A7" s="6">
        <v>44207</v>
      </c>
      <c r="B7" s="16" t="s">
        <v>34</v>
      </c>
      <c r="C7" s="11">
        <v>4500</v>
      </c>
      <c r="D7" s="7" t="s">
        <v>13</v>
      </c>
      <c r="E7" s="6">
        <v>44209</v>
      </c>
      <c r="F7" s="6">
        <v>44237</v>
      </c>
      <c r="G7" s="9">
        <v>28</v>
      </c>
      <c r="H7" s="9" t="s">
        <v>14</v>
      </c>
      <c r="I7" s="9" t="s">
        <v>17</v>
      </c>
      <c r="J7" s="9" t="s">
        <v>31</v>
      </c>
      <c r="K7" s="9">
        <v>45</v>
      </c>
      <c r="L7" s="11">
        <v>4500</v>
      </c>
      <c r="M7" s="11">
        <v>6580</v>
      </c>
      <c r="N7" s="12">
        <v>1.46</v>
      </c>
      <c r="O7" s="9">
        <v>99.993000499999994</v>
      </c>
      <c r="P7" s="13">
        <f>100*((100-O7)/O7)*360/G7</f>
        <v>8.9999870969620491E-2</v>
      </c>
      <c r="Q7" s="9">
        <v>99.992222799999993</v>
      </c>
      <c r="R7" s="13">
        <f>100*((100-Q7)/Q7)*360/G7</f>
        <v>0.10000034865577326</v>
      </c>
      <c r="S7" s="9">
        <v>99.9954891</v>
      </c>
      <c r="T7" s="13">
        <f>100*((100-S7)/S7)*360/G7</f>
        <v>5.7999902031861984E-2</v>
      </c>
      <c r="U7" s="9">
        <f t="shared" ref="U7:U70" si="0">S7</f>
        <v>99.9954891</v>
      </c>
      <c r="V7" s="13">
        <f>T7</f>
        <v>5.7999902031861984E-2</v>
      </c>
      <c r="W7" s="9">
        <v>99.984446899999995</v>
      </c>
      <c r="X7" s="13">
        <f>100*((100-W7)/W7)*360/G7</f>
        <v>0.19999953469912821</v>
      </c>
      <c r="Y7" s="28"/>
      <c r="Z7" s="30"/>
      <c r="AA7" s="8"/>
    </row>
    <row r="8" spans="1:27" x14ac:dyDescent="0.25">
      <c r="A8" s="6">
        <v>44207</v>
      </c>
      <c r="B8" s="16" t="s">
        <v>35</v>
      </c>
      <c r="C8" s="11">
        <v>4500</v>
      </c>
      <c r="D8" s="7" t="s">
        <v>13</v>
      </c>
      <c r="E8" s="6">
        <v>44209</v>
      </c>
      <c r="F8" s="6">
        <v>44293</v>
      </c>
      <c r="G8" s="9">
        <v>84</v>
      </c>
      <c r="H8" s="9" t="s">
        <v>14</v>
      </c>
      <c r="I8" s="9" t="s">
        <v>17</v>
      </c>
      <c r="J8" s="9" t="s">
        <v>31</v>
      </c>
      <c r="K8" s="9">
        <v>45</v>
      </c>
      <c r="L8" s="11">
        <v>4500</v>
      </c>
      <c r="M8" s="11">
        <v>4530</v>
      </c>
      <c r="N8" s="12">
        <v>1.01</v>
      </c>
      <c r="O8" s="9">
        <v>99.974339900000004</v>
      </c>
      <c r="P8" s="13">
        <f t="shared" ref="P8:P71" si="1">100*((100-O8)/O8)*360/G8</f>
        <v>0.11000008327420857</v>
      </c>
      <c r="Q8" s="9">
        <v>99.941700699999998</v>
      </c>
      <c r="R8" s="13">
        <f t="shared" ref="R8:R71" si="2">100*((100-Q8)/Q8)*360/G8</f>
        <v>0.24999989104362891</v>
      </c>
      <c r="S8" s="9">
        <v>99.984369099999995</v>
      </c>
      <c r="T8" s="13">
        <f t="shared" ref="T8:T71" si="3">100*((100-S8)/S8)*360/G8</f>
        <v>6.7000044138492101E-2</v>
      </c>
      <c r="U8" s="9">
        <f t="shared" si="0"/>
        <v>99.984369099999995</v>
      </c>
      <c r="V8" s="13">
        <f t="shared" ref="V8:V71" si="4">T8</f>
        <v>6.7000044138492101E-2</v>
      </c>
      <c r="W8" s="9">
        <v>99.941700699999998</v>
      </c>
      <c r="X8" s="13">
        <f t="shared" ref="X8:X71" si="5">100*((100-W8)/W8)*360/G8</f>
        <v>0.24999989104362891</v>
      </c>
      <c r="Y8" s="28"/>
      <c r="Z8" s="30"/>
      <c r="AA8" s="8"/>
    </row>
    <row r="9" spans="1:27" x14ac:dyDescent="0.25">
      <c r="A9" s="6">
        <v>44207</v>
      </c>
      <c r="B9" s="16" t="s">
        <v>36</v>
      </c>
      <c r="C9" s="11">
        <v>5200</v>
      </c>
      <c r="D9" s="7" t="s">
        <v>13</v>
      </c>
      <c r="E9" s="6">
        <v>44209</v>
      </c>
      <c r="F9" s="6">
        <v>44377</v>
      </c>
      <c r="G9" s="9">
        <v>168</v>
      </c>
      <c r="H9" s="9" t="s">
        <v>14</v>
      </c>
      <c r="I9" s="9" t="s">
        <v>17</v>
      </c>
      <c r="J9" s="9" t="s">
        <v>31</v>
      </c>
      <c r="K9" s="9">
        <v>45</v>
      </c>
      <c r="L9" s="11">
        <v>5200</v>
      </c>
      <c r="M9" s="11">
        <v>6940</v>
      </c>
      <c r="N9" s="12">
        <v>1.33</v>
      </c>
      <c r="O9" s="9">
        <v>99.949625400000002</v>
      </c>
      <c r="P9" s="13">
        <f t="shared" si="1"/>
        <v>0.10799997598446903</v>
      </c>
      <c r="Q9" s="9">
        <v>99.920729600000001</v>
      </c>
      <c r="R9" s="13">
        <f t="shared" si="2"/>
        <v>0.16999990245981941</v>
      </c>
      <c r="S9" s="9">
        <v>99.963613199999998</v>
      </c>
      <c r="T9" s="13">
        <f t="shared" si="3"/>
        <v>7.8000096024659946E-2</v>
      </c>
      <c r="U9" s="9">
        <f t="shared" si="0"/>
        <v>99.963613199999998</v>
      </c>
      <c r="V9" s="13">
        <f t="shared" si="4"/>
        <v>7.8000096024659946E-2</v>
      </c>
      <c r="W9" s="9">
        <v>99.836933000000002</v>
      </c>
      <c r="X9" s="13">
        <f t="shared" si="5"/>
        <v>0.35000002024729826</v>
      </c>
      <c r="Y9" s="28"/>
      <c r="Z9" s="30"/>
      <c r="AA9" s="8"/>
    </row>
    <row r="10" spans="1:27" x14ac:dyDescent="0.25">
      <c r="A10" s="6">
        <v>44221</v>
      </c>
      <c r="B10" s="16" t="s">
        <v>37</v>
      </c>
      <c r="C10" s="11">
        <v>5500</v>
      </c>
      <c r="D10" s="7" t="s">
        <v>13</v>
      </c>
      <c r="E10" s="6">
        <v>44223</v>
      </c>
      <c r="F10" s="6">
        <v>44251</v>
      </c>
      <c r="G10" s="9">
        <v>28</v>
      </c>
      <c r="H10" s="9" t="s">
        <v>14</v>
      </c>
      <c r="I10" s="9" t="s">
        <v>17</v>
      </c>
      <c r="J10" s="9" t="s">
        <v>31</v>
      </c>
      <c r="K10" s="9">
        <v>45</v>
      </c>
      <c r="L10" s="11">
        <v>5500</v>
      </c>
      <c r="M10" s="11">
        <v>5855</v>
      </c>
      <c r="N10" s="12">
        <v>1.06</v>
      </c>
      <c r="O10" s="9">
        <v>99.990978600000005</v>
      </c>
      <c r="P10" s="13">
        <f t="shared" si="1"/>
        <v>0.11599989338574142</v>
      </c>
      <c r="Q10" s="9">
        <v>99.986001999999999</v>
      </c>
      <c r="R10" s="13">
        <f t="shared" si="2"/>
        <v>0.17999948204179275</v>
      </c>
      <c r="S10" s="9">
        <v>99.993389300000004</v>
      </c>
      <c r="T10" s="13">
        <f t="shared" si="3"/>
        <v>8.5000333402702757E-2</v>
      </c>
      <c r="U10" s="9">
        <f t="shared" si="0"/>
        <v>99.993389300000004</v>
      </c>
      <c r="V10" s="13">
        <f t="shared" si="4"/>
        <v>8.5000333402702757E-2</v>
      </c>
      <c r="W10" s="9">
        <v>99.984446899999995</v>
      </c>
      <c r="X10" s="13">
        <f t="shared" si="5"/>
        <v>0.19999953469912821</v>
      </c>
      <c r="Y10" s="28"/>
      <c r="Z10" s="30"/>
      <c r="AA10" s="8"/>
    </row>
    <row r="11" spans="1:27" x14ac:dyDescent="0.25">
      <c r="A11" s="6">
        <v>44221</v>
      </c>
      <c r="B11" s="16" t="s">
        <v>35</v>
      </c>
      <c r="C11" s="11">
        <v>6500</v>
      </c>
      <c r="D11" s="7" t="s">
        <v>12</v>
      </c>
      <c r="E11" s="6">
        <v>44223</v>
      </c>
      <c r="F11" s="6">
        <v>44293</v>
      </c>
      <c r="G11" s="9">
        <v>70</v>
      </c>
      <c r="H11" s="9" t="s">
        <v>14</v>
      </c>
      <c r="I11" s="9" t="s">
        <v>17</v>
      </c>
      <c r="J11" s="9" t="s">
        <v>31</v>
      </c>
      <c r="K11" s="9">
        <v>45</v>
      </c>
      <c r="L11" s="11">
        <v>6500</v>
      </c>
      <c r="M11" s="11">
        <v>8799</v>
      </c>
      <c r="N11" s="12">
        <v>1.35</v>
      </c>
      <c r="O11" s="9">
        <v>99.975311700000006</v>
      </c>
      <c r="P11" s="13">
        <f t="shared" si="1"/>
        <v>0.12699975408025574</v>
      </c>
      <c r="Q11" s="9">
        <v>99.968898600000003</v>
      </c>
      <c r="R11" s="13">
        <f t="shared" si="2"/>
        <v>0.15999981932665064</v>
      </c>
      <c r="S11" s="9">
        <v>99.982503100000002</v>
      </c>
      <c r="T11" s="13">
        <f t="shared" si="3"/>
        <v>8.9999804318606588E-2</v>
      </c>
      <c r="U11" s="9">
        <f t="shared" si="0"/>
        <v>99.982503100000002</v>
      </c>
      <c r="V11" s="13">
        <f t="shared" si="4"/>
        <v>8.9999804318606588E-2</v>
      </c>
      <c r="W11" s="9">
        <v>99.941700699999998</v>
      </c>
      <c r="X11" s="13">
        <f t="shared" si="5"/>
        <v>0.29999986925235472</v>
      </c>
      <c r="Y11" s="28"/>
      <c r="Z11" s="30"/>
      <c r="AA11" s="8"/>
    </row>
    <row r="12" spans="1:27" x14ac:dyDescent="0.25">
      <c r="A12" s="6">
        <v>44221</v>
      </c>
      <c r="B12" s="16" t="s">
        <v>36</v>
      </c>
      <c r="C12" s="11">
        <v>6600</v>
      </c>
      <c r="D12" s="7" t="s">
        <v>12</v>
      </c>
      <c r="E12" s="6">
        <v>44223</v>
      </c>
      <c r="F12" s="6">
        <v>44377</v>
      </c>
      <c r="G12" s="9">
        <v>154</v>
      </c>
      <c r="H12" s="9" t="s">
        <v>14</v>
      </c>
      <c r="I12" s="9" t="s">
        <v>17</v>
      </c>
      <c r="J12" s="9" t="s">
        <v>31</v>
      </c>
      <c r="K12" s="9">
        <v>45</v>
      </c>
      <c r="L12" s="11">
        <v>6600</v>
      </c>
      <c r="M12" s="11">
        <v>9775</v>
      </c>
      <c r="N12" s="12">
        <v>1.48</v>
      </c>
      <c r="O12" s="9">
        <v>99.936301700000001</v>
      </c>
      <c r="P12" s="13">
        <f t="shared" si="1"/>
        <v>0.14900002736754642</v>
      </c>
      <c r="Q12" s="9">
        <v>99.901707799999997</v>
      </c>
      <c r="R12" s="13">
        <f t="shared" si="2"/>
        <v>0.23000004613132463</v>
      </c>
      <c r="S12" s="9">
        <v>99.957240499999997</v>
      </c>
      <c r="T12" s="13">
        <f t="shared" si="3"/>
        <v>0.1000000322410647</v>
      </c>
      <c r="U12" s="9">
        <f t="shared" si="0"/>
        <v>99.957240499999997</v>
      </c>
      <c r="V12" s="13">
        <f t="shared" si="4"/>
        <v>0.1000000322410647</v>
      </c>
      <c r="W12" s="9">
        <v>99.829181199999994</v>
      </c>
      <c r="X12" s="13">
        <f t="shared" si="5"/>
        <v>0.39999995044003256</v>
      </c>
      <c r="Y12" s="28"/>
      <c r="Z12" s="30"/>
      <c r="AA12" s="8"/>
    </row>
    <row r="13" spans="1:27" x14ac:dyDescent="0.25">
      <c r="A13" s="6">
        <v>44235</v>
      </c>
      <c r="B13" s="16" t="s">
        <v>38</v>
      </c>
      <c r="C13" s="11">
        <v>2700</v>
      </c>
      <c r="D13" s="7" t="s">
        <v>13</v>
      </c>
      <c r="E13" s="6">
        <v>44237</v>
      </c>
      <c r="F13" s="6">
        <v>44265</v>
      </c>
      <c r="G13" s="9">
        <v>28</v>
      </c>
      <c r="H13" s="9" t="s">
        <v>14</v>
      </c>
      <c r="I13" s="9" t="s">
        <v>17</v>
      </c>
      <c r="J13" s="9" t="s">
        <v>31</v>
      </c>
      <c r="K13" s="9">
        <v>45</v>
      </c>
      <c r="L13" s="11">
        <v>2700</v>
      </c>
      <c r="M13" s="11">
        <v>4160</v>
      </c>
      <c r="N13" s="12">
        <v>1.54</v>
      </c>
      <c r="O13" s="9">
        <v>99.990589799999995</v>
      </c>
      <c r="P13" s="13">
        <f t="shared" si="1"/>
        <v>0.12099967202548591</v>
      </c>
      <c r="Q13" s="9">
        <v>99.988334699999996</v>
      </c>
      <c r="R13" s="13">
        <f t="shared" si="2"/>
        <v>0.14999992651291016</v>
      </c>
      <c r="S13" s="9">
        <v>99.993000499999994</v>
      </c>
      <c r="T13" s="13">
        <f t="shared" si="3"/>
        <v>8.9999870969620491E-2</v>
      </c>
      <c r="U13" s="9">
        <f t="shared" si="0"/>
        <v>99.993000499999994</v>
      </c>
      <c r="V13" s="13">
        <f t="shared" si="4"/>
        <v>8.9999870969620491E-2</v>
      </c>
      <c r="W13" s="9">
        <v>99.982891800000004</v>
      </c>
      <c r="X13" s="13">
        <f t="shared" si="5"/>
        <v>0.22000020950435697</v>
      </c>
      <c r="Y13" s="28"/>
      <c r="Z13" s="30"/>
      <c r="AA13" s="8"/>
    </row>
    <row r="14" spans="1:27" x14ac:dyDescent="0.25">
      <c r="A14" s="6">
        <v>44235</v>
      </c>
      <c r="B14" s="16" t="s">
        <v>35</v>
      </c>
      <c r="C14" s="11">
        <v>2700</v>
      </c>
      <c r="D14" s="7" t="s">
        <v>12</v>
      </c>
      <c r="E14" s="6">
        <v>44237</v>
      </c>
      <c r="F14" s="6">
        <v>44293</v>
      </c>
      <c r="G14" s="9">
        <v>56</v>
      </c>
      <c r="H14" s="9" t="s">
        <v>14</v>
      </c>
      <c r="I14" s="9" t="s">
        <v>17</v>
      </c>
      <c r="J14" s="9" t="s">
        <v>31</v>
      </c>
      <c r="K14" s="9">
        <v>45</v>
      </c>
      <c r="L14" s="11">
        <v>2700</v>
      </c>
      <c r="M14" s="11">
        <v>4090</v>
      </c>
      <c r="N14" s="12">
        <v>1.51</v>
      </c>
      <c r="O14" s="9">
        <v>99.981958800000001</v>
      </c>
      <c r="P14" s="13">
        <f t="shared" si="1"/>
        <v>0.11600007066188454</v>
      </c>
      <c r="Q14" s="9">
        <v>99.978227000000004</v>
      </c>
      <c r="R14" s="13">
        <f t="shared" si="2"/>
        <v>0.13999976786371726</v>
      </c>
      <c r="S14" s="9">
        <v>99.986001999999999</v>
      </c>
      <c r="T14" s="13">
        <f t="shared" si="3"/>
        <v>8.9999741020896376E-2</v>
      </c>
      <c r="U14" s="9">
        <f t="shared" si="0"/>
        <v>99.986001999999999</v>
      </c>
      <c r="V14" s="13">
        <f t="shared" si="4"/>
        <v>8.9999741020896376E-2</v>
      </c>
      <c r="W14" s="9">
        <v>99.968898600000003</v>
      </c>
      <c r="X14" s="13">
        <f t="shared" si="5"/>
        <v>0.1999997741583133</v>
      </c>
      <c r="Y14" s="28"/>
      <c r="Z14" s="30"/>
      <c r="AA14" s="8"/>
    </row>
    <row r="15" spans="1:27" x14ac:dyDescent="0.25">
      <c r="A15" s="6">
        <v>44235</v>
      </c>
      <c r="B15" s="16" t="s">
        <v>39</v>
      </c>
      <c r="C15" s="11">
        <v>4600</v>
      </c>
      <c r="D15" s="7" t="s">
        <v>13</v>
      </c>
      <c r="E15" s="6">
        <v>44237</v>
      </c>
      <c r="F15" s="6">
        <v>44321</v>
      </c>
      <c r="G15" s="9">
        <v>84</v>
      </c>
      <c r="H15" s="9" t="s">
        <v>14</v>
      </c>
      <c r="I15" s="9" t="s">
        <v>17</v>
      </c>
      <c r="J15" s="9" t="s">
        <v>31</v>
      </c>
      <c r="K15" s="9">
        <v>45</v>
      </c>
      <c r="L15" s="11">
        <v>4600</v>
      </c>
      <c r="M15" s="11">
        <v>5930</v>
      </c>
      <c r="N15" s="12">
        <v>1.29</v>
      </c>
      <c r="O15" s="9">
        <v>99.968976299999994</v>
      </c>
      <c r="P15" s="13">
        <f t="shared" si="1"/>
        <v>0.13299997579923101</v>
      </c>
      <c r="Q15" s="9">
        <v>99.958017600000005</v>
      </c>
      <c r="R15" s="13">
        <f t="shared" si="2"/>
        <v>0.18000013980724386</v>
      </c>
      <c r="S15" s="9">
        <v>99.976672100000002</v>
      </c>
      <c r="T15" s="13">
        <f t="shared" si="3"/>
        <v>0.10000004219554984</v>
      </c>
      <c r="U15" s="9">
        <f t="shared" si="0"/>
        <v>99.976672100000002</v>
      </c>
      <c r="V15" s="13">
        <f t="shared" si="4"/>
        <v>0.10000004219554984</v>
      </c>
      <c r="W15" s="9">
        <v>99.920729600000001</v>
      </c>
      <c r="X15" s="13">
        <f t="shared" si="5"/>
        <v>0.33999980491963883</v>
      </c>
      <c r="Y15" s="28"/>
      <c r="Z15" s="30"/>
      <c r="AA15" s="8"/>
    </row>
    <row r="16" spans="1:27" x14ac:dyDescent="0.25">
      <c r="A16" s="6">
        <v>44235</v>
      </c>
      <c r="B16" s="16" t="s">
        <v>36</v>
      </c>
      <c r="C16" s="11">
        <v>7000</v>
      </c>
      <c r="D16" s="7" t="s">
        <v>12</v>
      </c>
      <c r="E16" s="6">
        <v>44237</v>
      </c>
      <c r="F16" s="6">
        <v>44377</v>
      </c>
      <c r="G16" s="9">
        <v>140</v>
      </c>
      <c r="H16" s="9" t="s">
        <v>14</v>
      </c>
      <c r="I16" s="9" t="s">
        <v>17</v>
      </c>
      <c r="J16" s="9" t="s">
        <v>31</v>
      </c>
      <c r="K16" s="9">
        <v>45</v>
      </c>
      <c r="L16" s="11">
        <v>7000</v>
      </c>
      <c r="M16" s="11">
        <v>14525</v>
      </c>
      <c r="N16" s="12">
        <v>2.08</v>
      </c>
      <c r="O16" s="9">
        <v>99.948693000000006</v>
      </c>
      <c r="P16" s="13">
        <f t="shared" si="1"/>
        <v>0.13200001095989403</v>
      </c>
      <c r="Q16" s="9">
        <v>99.937816499999997</v>
      </c>
      <c r="R16" s="13">
        <f t="shared" si="2"/>
        <v>0.15999992212301037</v>
      </c>
      <c r="S16" s="9">
        <v>99.957240499999997</v>
      </c>
      <c r="T16" s="13">
        <f t="shared" si="3"/>
        <v>0.11000003546517118</v>
      </c>
      <c r="U16" s="9">
        <f t="shared" si="0"/>
        <v>99.957240499999997</v>
      </c>
      <c r="V16" s="13">
        <f t="shared" si="4"/>
        <v>0.11000003546517118</v>
      </c>
      <c r="W16" s="9">
        <v>99.852440299999998</v>
      </c>
      <c r="X16" s="13">
        <f t="shared" si="5"/>
        <v>0.37999995536557168</v>
      </c>
      <c r="Y16" s="28"/>
      <c r="Z16" s="30"/>
      <c r="AA16" s="8"/>
    </row>
    <row r="17" spans="1:27" x14ac:dyDescent="0.25">
      <c r="A17" s="6">
        <v>44249</v>
      </c>
      <c r="B17" s="16" t="s">
        <v>40</v>
      </c>
      <c r="C17" s="11">
        <v>1150</v>
      </c>
      <c r="D17" s="7" t="s">
        <v>13</v>
      </c>
      <c r="E17" s="6">
        <v>44251</v>
      </c>
      <c r="F17" s="6">
        <v>44279</v>
      </c>
      <c r="G17" s="9">
        <v>28</v>
      </c>
      <c r="H17" s="9" t="s">
        <v>14</v>
      </c>
      <c r="I17" s="9" t="s">
        <v>17</v>
      </c>
      <c r="J17" s="9" t="s">
        <v>31</v>
      </c>
      <c r="K17" s="9">
        <v>45</v>
      </c>
      <c r="L17" s="11">
        <v>1150</v>
      </c>
      <c r="M17" s="11">
        <v>2167</v>
      </c>
      <c r="N17" s="12">
        <v>1.88</v>
      </c>
      <c r="O17" s="9">
        <v>99.990978600000005</v>
      </c>
      <c r="P17" s="13">
        <f t="shared" si="1"/>
        <v>0.11599989338574142</v>
      </c>
      <c r="Q17" s="9">
        <v>99.990667500000001</v>
      </c>
      <c r="R17" s="13">
        <f t="shared" si="2"/>
        <v>0.12000048475951688</v>
      </c>
      <c r="S17" s="9">
        <v>99.992222799999993</v>
      </c>
      <c r="T17" s="13">
        <f t="shared" si="3"/>
        <v>0.10000034865577326</v>
      </c>
      <c r="U17" s="9">
        <f t="shared" si="0"/>
        <v>99.992222799999993</v>
      </c>
      <c r="V17" s="13">
        <f t="shared" si="4"/>
        <v>0.10000034865577326</v>
      </c>
      <c r="W17" s="9">
        <v>99.990667500000001</v>
      </c>
      <c r="X17" s="13">
        <f t="shared" si="5"/>
        <v>0.12000048475951688</v>
      </c>
      <c r="Y17" s="28"/>
      <c r="Z17" s="30"/>
      <c r="AA17" s="8"/>
    </row>
    <row r="18" spans="1:27" x14ac:dyDescent="0.25">
      <c r="A18" s="6">
        <v>44249</v>
      </c>
      <c r="B18" s="16" t="s">
        <v>35</v>
      </c>
      <c r="C18" s="11">
        <v>3100</v>
      </c>
      <c r="D18" s="7" t="s">
        <v>12</v>
      </c>
      <c r="E18" s="6">
        <v>44251</v>
      </c>
      <c r="F18" s="6">
        <v>44293</v>
      </c>
      <c r="G18" s="9">
        <v>42</v>
      </c>
      <c r="H18" s="9" t="s">
        <v>14</v>
      </c>
      <c r="I18" s="9" t="s">
        <v>17</v>
      </c>
      <c r="J18" s="9" t="s">
        <v>31</v>
      </c>
      <c r="K18" s="9">
        <v>45</v>
      </c>
      <c r="L18" s="11">
        <v>3100</v>
      </c>
      <c r="M18" s="11">
        <v>3245</v>
      </c>
      <c r="N18" s="12">
        <v>1.05</v>
      </c>
      <c r="O18" s="9">
        <v>99.986001999999999</v>
      </c>
      <c r="P18" s="13">
        <f t="shared" si="1"/>
        <v>0.1199996546945285</v>
      </c>
      <c r="Q18" s="9">
        <v>99.986001999999999</v>
      </c>
      <c r="R18" s="13">
        <f t="shared" si="2"/>
        <v>0.1199996546945285</v>
      </c>
      <c r="S18" s="9">
        <v>99.986585099999999</v>
      </c>
      <c r="T18" s="13">
        <f t="shared" si="3"/>
        <v>0.11500028431600458</v>
      </c>
      <c r="U18" s="9">
        <f t="shared" si="0"/>
        <v>99.986585099999999</v>
      </c>
      <c r="V18" s="13">
        <f t="shared" si="4"/>
        <v>0.11500028431600458</v>
      </c>
      <c r="W18" s="9">
        <v>99.986001999999999</v>
      </c>
      <c r="X18" s="13">
        <f t="shared" si="5"/>
        <v>0.1199996546945285</v>
      </c>
      <c r="Y18" s="28"/>
      <c r="Z18" s="30"/>
      <c r="AA18" s="8"/>
    </row>
    <row r="19" spans="1:27" x14ac:dyDescent="0.25">
      <c r="A19" s="6">
        <v>44249</v>
      </c>
      <c r="B19" s="16" t="s">
        <v>39</v>
      </c>
      <c r="C19" s="11">
        <v>4000</v>
      </c>
      <c r="D19" s="7" t="s">
        <v>12</v>
      </c>
      <c r="E19" s="6">
        <v>44251</v>
      </c>
      <c r="F19" s="6">
        <v>44321</v>
      </c>
      <c r="G19" s="9">
        <v>70</v>
      </c>
      <c r="H19" s="9" t="s">
        <v>14</v>
      </c>
      <c r="I19" s="9" t="s">
        <v>17</v>
      </c>
      <c r="J19" s="9" t="s">
        <v>31</v>
      </c>
      <c r="K19" s="9">
        <v>45</v>
      </c>
      <c r="L19" s="11">
        <v>2610</v>
      </c>
      <c r="M19" s="11">
        <v>2610</v>
      </c>
      <c r="N19" s="12">
        <v>1</v>
      </c>
      <c r="O19" s="9">
        <v>99.976672100000002</v>
      </c>
      <c r="P19" s="13">
        <f t="shared" si="1"/>
        <v>0.12000005063465979</v>
      </c>
      <c r="Q19" s="9">
        <v>99.976672100000002</v>
      </c>
      <c r="R19" s="13">
        <f t="shared" si="2"/>
        <v>0.12000005063465979</v>
      </c>
      <c r="S19" s="9">
        <v>99.976672100000002</v>
      </c>
      <c r="T19" s="13">
        <f t="shared" si="3"/>
        <v>0.12000005063465979</v>
      </c>
      <c r="U19" s="9">
        <f t="shared" si="0"/>
        <v>99.976672100000002</v>
      </c>
      <c r="V19" s="13">
        <f t="shared" si="4"/>
        <v>0.12000005063465979</v>
      </c>
      <c r="W19" s="9">
        <v>99.976672100000002</v>
      </c>
      <c r="X19" s="13">
        <f t="shared" si="5"/>
        <v>0.12000005063465979</v>
      </c>
      <c r="Y19" s="28"/>
      <c r="Z19" s="30"/>
      <c r="AA19" s="8"/>
    </row>
    <row r="20" spans="1:27" x14ac:dyDescent="0.25">
      <c r="A20" s="6">
        <v>44249</v>
      </c>
      <c r="B20" s="16" t="s">
        <v>36</v>
      </c>
      <c r="C20" s="11">
        <v>5000</v>
      </c>
      <c r="D20" s="7" t="s">
        <v>12</v>
      </c>
      <c r="E20" s="6">
        <v>44251</v>
      </c>
      <c r="F20" s="6">
        <v>44377</v>
      </c>
      <c r="G20" s="9">
        <v>126</v>
      </c>
      <c r="H20" s="9" t="s">
        <v>14</v>
      </c>
      <c r="I20" s="9" t="s">
        <v>17</v>
      </c>
      <c r="J20" s="9" t="s">
        <v>31</v>
      </c>
      <c r="K20" s="9">
        <v>45</v>
      </c>
      <c r="L20" s="11">
        <v>4435</v>
      </c>
      <c r="M20" s="11">
        <v>4435</v>
      </c>
      <c r="N20" s="12">
        <v>1</v>
      </c>
      <c r="O20" s="9">
        <v>99.958017600000005</v>
      </c>
      <c r="P20" s="13">
        <f t="shared" si="1"/>
        <v>0.12000009320482924</v>
      </c>
      <c r="Q20" s="9">
        <v>99.958017600000005</v>
      </c>
      <c r="R20" s="13">
        <f t="shared" si="2"/>
        <v>0.12000009320482924</v>
      </c>
      <c r="S20" s="9">
        <v>99.965012200000004</v>
      </c>
      <c r="T20" s="13">
        <f t="shared" si="3"/>
        <v>0.10000013070286184</v>
      </c>
      <c r="U20" s="9">
        <f t="shared" si="0"/>
        <v>99.965012200000004</v>
      </c>
      <c r="V20" s="13">
        <f t="shared" si="4"/>
        <v>0.10000013070286184</v>
      </c>
      <c r="W20" s="9">
        <v>99.958017600000005</v>
      </c>
      <c r="X20" s="13">
        <f t="shared" si="5"/>
        <v>0.12000009320482924</v>
      </c>
      <c r="Y20" s="28"/>
      <c r="Z20" s="30"/>
      <c r="AA20" s="8"/>
    </row>
    <row r="21" spans="1:27" x14ac:dyDescent="0.25">
      <c r="A21" s="6">
        <v>44263</v>
      </c>
      <c r="B21" s="16" t="s">
        <v>35</v>
      </c>
      <c r="C21" s="11">
        <v>5000</v>
      </c>
      <c r="D21" s="7" t="s">
        <v>12</v>
      </c>
      <c r="E21" s="6">
        <v>44265</v>
      </c>
      <c r="F21" s="6">
        <v>44293</v>
      </c>
      <c r="G21" s="9">
        <v>28</v>
      </c>
      <c r="H21" s="9" t="s">
        <v>14</v>
      </c>
      <c r="I21" s="9" t="s">
        <v>17</v>
      </c>
      <c r="J21" s="9" t="s">
        <v>31</v>
      </c>
      <c r="K21" s="9">
        <v>45</v>
      </c>
      <c r="L21" s="11">
        <v>5000</v>
      </c>
      <c r="M21" s="11">
        <v>9825</v>
      </c>
      <c r="N21" s="12">
        <v>1.97</v>
      </c>
      <c r="O21" s="9">
        <v>99.991289600000002</v>
      </c>
      <c r="P21" s="13">
        <f t="shared" si="1"/>
        <v>0.11200061284421557</v>
      </c>
      <c r="Q21" s="9">
        <v>99.991056400000005</v>
      </c>
      <c r="R21" s="13">
        <f t="shared" si="2"/>
        <v>0.11499942794591562</v>
      </c>
      <c r="S21" s="9">
        <v>99.991445200000001</v>
      </c>
      <c r="T21" s="13">
        <f t="shared" si="3"/>
        <v>0.10999969596826177</v>
      </c>
      <c r="U21" s="9">
        <f t="shared" si="0"/>
        <v>99.991445200000001</v>
      </c>
      <c r="V21" s="13">
        <f t="shared" si="4"/>
        <v>0.10999969596826177</v>
      </c>
      <c r="W21" s="9">
        <v>99.987557100000004</v>
      </c>
      <c r="X21" s="13">
        <f t="shared" si="5"/>
        <v>0.16000005150350471</v>
      </c>
      <c r="Y21" s="28"/>
      <c r="Z21" s="30"/>
      <c r="AA21" s="8"/>
    </row>
    <row r="22" spans="1:27" x14ac:dyDescent="0.25">
      <c r="A22" s="6">
        <v>44263</v>
      </c>
      <c r="B22" s="16" t="s">
        <v>39</v>
      </c>
      <c r="C22" s="11">
        <v>1300</v>
      </c>
      <c r="D22" s="7" t="s">
        <v>12</v>
      </c>
      <c r="E22" s="6">
        <v>44265</v>
      </c>
      <c r="F22" s="6">
        <v>44321</v>
      </c>
      <c r="G22" s="9">
        <v>56</v>
      </c>
      <c r="H22" s="9" t="s">
        <v>14</v>
      </c>
      <c r="I22" s="9" t="s">
        <v>17</v>
      </c>
      <c r="J22" s="9" t="s">
        <v>31</v>
      </c>
      <c r="K22" s="9">
        <v>45</v>
      </c>
      <c r="L22" s="11">
        <v>1300</v>
      </c>
      <c r="M22" s="11">
        <v>2335</v>
      </c>
      <c r="N22" s="12">
        <v>1.8</v>
      </c>
      <c r="O22" s="9">
        <v>99.981025799999998</v>
      </c>
      <c r="P22" s="13">
        <f t="shared" si="1"/>
        <v>0.12200014855220191</v>
      </c>
      <c r="Q22" s="9">
        <v>99.978227000000004</v>
      </c>
      <c r="R22" s="13">
        <f t="shared" si="2"/>
        <v>0.13999976786371726</v>
      </c>
      <c r="S22" s="9">
        <v>99.982891800000004</v>
      </c>
      <c r="T22" s="13">
        <f t="shared" si="3"/>
        <v>0.11000010475217849</v>
      </c>
      <c r="U22" s="9">
        <f t="shared" si="0"/>
        <v>99.982891800000004</v>
      </c>
      <c r="V22" s="13">
        <f t="shared" si="4"/>
        <v>0.11000010475217849</v>
      </c>
      <c r="W22" s="9">
        <v>99.968898600000003</v>
      </c>
      <c r="X22" s="13">
        <f t="shared" si="5"/>
        <v>0.1999997741583133</v>
      </c>
      <c r="Y22" s="28"/>
      <c r="Z22" s="30"/>
      <c r="AA22" s="8"/>
    </row>
    <row r="23" spans="1:27" x14ac:dyDescent="0.25">
      <c r="A23" s="6">
        <v>44263</v>
      </c>
      <c r="B23" s="16" t="s">
        <v>41</v>
      </c>
      <c r="C23" s="11">
        <v>750</v>
      </c>
      <c r="D23" s="7" t="s">
        <v>13</v>
      </c>
      <c r="E23" s="6">
        <v>44265</v>
      </c>
      <c r="F23" s="6">
        <v>44349</v>
      </c>
      <c r="G23" s="9">
        <v>84</v>
      </c>
      <c r="H23" s="9" t="s">
        <v>14</v>
      </c>
      <c r="I23" s="9" t="s">
        <v>17</v>
      </c>
      <c r="J23" s="9" t="s">
        <v>31</v>
      </c>
      <c r="K23" s="9">
        <v>45</v>
      </c>
      <c r="L23" s="11">
        <v>750</v>
      </c>
      <c r="M23" s="11">
        <v>1805</v>
      </c>
      <c r="N23" s="12">
        <v>2.41</v>
      </c>
      <c r="O23" s="9">
        <v>99.971541400000007</v>
      </c>
      <c r="P23" s="13">
        <f t="shared" si="1"/>
        <v>0.12200014810554879</v>
      </c>
      <c r="Q23" s="9">
        <v>99.969675899999999</v>
      </c>
      <c r="R23" s="13">
        <f t="shared" si="2"/>
        <v>0.12999984985590476</v>
      </c>
      <c r="S23" s="9">
        <v>99.972240999999997</v>
      </c>
      <c r="T23" s="13">
        <f t="shared" si="3"/>
        <v>0.11900017611604463</v>
      </c>
      <c r="U23" s="9">
        <f t="shared" si="0"/>
        <v>99.972240999999997</v>
      </c>
      <c r="V23" s="13">
        <f t="shared" si="4"/>
        <v>0.11900017611604463</v>
      </c>
      <c r="W23" s="9">
        <v>99.941700699999998</v>
      </c>
      <c r="X23" s="13">
        <f t="shared" si="5"/>
        <v>0.24999989104362891</v>
      </c>
      <c r="Y23" s="28"/>
      <c r="Z23" s="30"/>
      <c r="AA23" s="8"/>
    </row>
    <row r="24" spans="1:27" x14ac:dyDescent="0.25">
      <c r="A24" s="6">
        <v>44263</v>
      </c>
      <c r="B24" s="16" t="s">
        <v>36</v>
      </c>
      <c r="C24" s="11">
        <v>950</v>
      </c>
      <c r="D24" s="7" t="s">
        <v>12</v>
      </c>
      <c r="E24" s="6">
        <v>44265</v>
      </c>
      <c r="F24" s="6">
        <v>44377</v>
      </c>
      <c r="G24" s="9">
        <v>112</v>
      </c>
      <c r="H24" s="9" t="s">
        <v>14</v>
      </c>
      <c r="I24" s="9" t="s">
        <v>17</v>
      </c>
      <c r="J24" s="9" t="s">
        <v>31</v>
      </c>
      <c r="K24" s="9">
        <v>45</v>
      </c>
      <c r="L24" s="11">
        <v>950</v>
      </c>
      <c r="M24" s="11">
        <v>1410</v>
      </c>
      <c r="N24" s="12">
        <v>1.48</v>
      </c>
      <c r="O24" s="9">
        <v>99.960193599999997</v>
      </c>
      <c r="P24" s="13">
        <f t="shared" si="1"/>
        <v>0.12800009508700436</v>
      </c>
      <c r="Q24" s="9">
        <v>99.953355099999996</v>
      </c>
      <c r="R24" s="13">
        <f t="shared" si="2"/>
        <v>0.15000000306572853</v>
      </c>
      <c r="S24" s="9">
        <v>99.962680599999999</v>
      </c>
      <c r="T24" s="13">
        <f t="shared" si="3"/>
        <v>0.1199999975648094</v>
      </c>
      <c r="U24" s="9">
        <f t="shared" si="0"/>
        <v>99.962680599999999</v>
      </c>
      <c r="V24" s="13">
        <f t="shared" si="4"/>
        <v>0.1199999975648094</v>
      </c>
      <c r="W24" s="9">
        <v>99.944031300000006</v>
      </c>
      <c r="X24" s="13">
        <f t="shared" si="5"/>
        <v>0.1800001365935732</v>
      </c>
      <c r="Y24" s="28"/>
      <c r="Z24" s="30"/>
      <c r="AA24" s="8"/>
    </row>
    <row r="25" spans="1:27" x14ac:dyDescent="0.25">
      <c r="A25" s="6">
        <v>44263</v>
      </c>
      <c r="B25" s="16" t="s">
        <v>42</v>
      </c>
      <c r="C25" s="11">
        <v>1200</v>
      </c>
      <c r="D25" s="7" t="s">
        <v>13</v>
      </c>
      <c r="E25" s="6">
        <v>44265</v>
      </c>
      <c r="F25" s="6">
        <v>44433</v>
      </c>
      <c r="G25" s="9">
        <v>168</v>
      </c>
      <c r="H25" s="9" t="s">
        <v>14</v>
      </c>
      <c r="I25" s="9" t="s">
        <v>17</v>
      </c>
      <c r="J25" s="9" t="s">
        <v>31</v>
      </c>
      <c r="K25" s="9">
        <v>45</v>
      </c>
      <c r="L25" s="11">
        <v>1200</v>
      </c>
      <c r="M25" s="11">
        <v>2155</v>
      </c>
      <c r="N25" s="12">
        <v>1.8</v>
      </c>
      <c r="O25" s="9">
        <v>99.938903999999994</v>
      </c>
      <c r="P25" s="13">
        <f t="shared" si="1"/>
        <v>0.13100003578187472</v>
      </c>
      <c r="Q25" s="9">
        <v>99.930048999999997</v>
      </c>
      <c r="R25" s="13">
        <f t="shared" si="2"/>
        <v>0.14999992644855689</v>
      </c>
      <c r="S25" s="9">
        <v>99.948693000000006</v>
      </c>
      <c r="T25" s="13">
        <f t="shared" si="3"/>
        <v>0.11000000913324502</v>
      </c>
      <c r="U25" s="9">
        <f t="shared" si="0"/>
        <v>99.948693000000006</v>
      </c>
      <c r="V25" s="13">
        <f t="shared" si="4"/>
        <v>0.11000000913324502</v>
      </c>
      <c r="W25" s="9">
        <v>99.906753699999996</v>
      </c>
      <c r="X25" s="13">
        <f t="shared" si="5"/>
        <v>0.19999999259310219</v>
      </c>
      <c r="Y25" s="28"/>
      <c r="Z25" s="30"/>
      <c r="AA25" s="8"/>
    </row>
    <row r="26" spans="1:27" x14ac:dyDescent="0.25">
      <c r="A26" s="6">
        <v>44277</v>
      </c>
      <c r="B26" s="16" t="s">
        <v>43</v>
      </c>
      <c r="C26" s="11">
        <v>7100</v>
      </c>
      <c r="D26" s="7" t="s">
        <v>13</v>
      </c>
      <c r="E26" s="6">
        <v>44279</v>
      </c>
      <c r="F26" s="6">
        <v>44307</v>
      </c>
      <c r="G26" s="9">
        <v>28</v>
      </c>
      <c r="H26" s="9" t="s">
        <v>14</v>
      </c>
      <c r="I26" s="9" t="s">
        <v>17</v>
      </c>
      <c r="J26" s="9" t="s">
        <v>31</v>
      </c>
      <c r="K26" s="9">
        <v>45</v>
      </c>
      <c r="L26" s="11">
        <v>7100</v>
      </c>
      <c r="M26" s="11">
        <v>8395</v>
      </c>
      <c r="N26" s="12">
        <v>1.18</v>
      </c>
      <c r="O26" s="9">
        <v>99.991367400000001</v>
      </c>
      <c r="P26" s="13">
        <f t="shared" si="1"/>
        <v>0.11100015362781482</v>
      </c>
      <c r="Q26" s="9">
        <v>99.990667500000001</v>
      </c>
      <c r="R26" s="13">
        <f t="shared" si="2"/>
        <v>0.12000048475951688</v>
      </c>
      <c r="S26" s="9">
        <v>99.992222799999993</v>
      </c>
      <c r="T26" s="13">
        <f t="shared" si="3"/>
        <v>0.10000034865577326</v>
      </c>
      <c r="U26" s="9">
        <f t="shared" si="0"/>
        <v>99.992222799999993</v>
      </c>
      <c r="V26" s="13">
        <f t="shared" si="4"/>
        <v>0.10000034865577326</v>
      </c>
      <c r="W26" s="9">
        <v>99.988334699999996</v>
      </c>
      <c r="X26" s="13">
        <f t="shared" si="5"/>
        <v>0.14999992651291016</v>
      </c>
      <c r="Y26" s="28"/>
      <c r="Z26" s="30"/>
      <c r="AA26" s="8"/>
    </row>
    <row r="27" spans="1:27" x14ac:dyDescent="0.25">
      <c r="A27" s="6">
        <v>44277</v>
      </c>
      <c r="B27" s="16" t="s">
        <v>39</v>
      </c>
      <c r="C27" s="11">
        <v>2400</v>
      </c>
      <c r="D27" s="7" t="s">
        <v>12</v>
      </c>
      <c r="E27" s="6">
        <v>44279</v>
      </c>
      <c r="F27" s="6">
        <v>44321</v>
      </c>
      <c r="G27" s="9">
        <v>42</v>
      </c>
      <c r="H27" s="9" t="s">
        <v>14</v>
      </c>
      <c r="I27" s="9" t="s">
        <v>17</v>
      </c>
      <c r="J27" s="9" t="s">
        <v>31</v>
      </c>
      <c r="K27" s="9">
        <v>45</v>
      </c>
      <c r="L27" s="11">
        <v>2400</v>
      </c>
      <c r="M27" s="11">
        <v>2750</v>
      </c>
      <c r="N27" s="12">
        <v>1.1499999999999999</v>
      </c>
      <c r="O27" s="9">
        <v>99.985302200000007</v>
      </c>
      <c r="P27" s="13">
        <f t="shared" si="1"/>
        <v>0.12599966203541224</v>
      </c>
      <c r="Q27" s="9">
        <v>99.983669300000003</v>
      </c>
      <c r="R27" s="13">
        <f t="shared" si="2"/>
        <v>0.1400002915990271</v>
      </c>
      <c r="S27" s="9">
        <v>99.987168299999993</v>
      </c>
      <c r="T27" s="13">
        <f t="shared" si="3"/>
        <v>0.1100001148847988</v>
      </c>
      <c r="U27" s="9">
        <f t="shared" si="0"/>
        <v>99.987168299999993</v>
      </c>
      <c r="V27" s="13">
        <f t="shared" si="4"/>
        <v>0.1100001148847988</v>
      </c>
      <c r="W27" s="9">
        <v>99.976672100000002</v>
      </c>
      <c r="X27" s="13">
        <f t="shared" si="5"/>
        <v>0.20000008439109968</v>
      </c>
      <c r="Y27" s="28"/>
      <c r="Z27" s="30"/>
      <c r="AA27" s="8"/>
    </row>
    <row r="28" spans="1:27" x14ac:dyDescent="0.25">
      <c r="A28" s="6">
        <v>44277</v>
      </c>
      <c r="B28" s="16" t="s">
        <v>36</v>
      </c>
      <c r="C28" s="11">
        <v>530</v>
      </c>
      <c r="D28" s="7" t="s">
        <v>12</v>
      </c>
      <c r="E28" s="6">
        <v>44279</v>
      </c>
      <c r="F28" s="6">
        <v>44377</v>
      </c>
      <c r="G28" s="9">
        <v>98</v>
      </c>
      <c r="H28" s="9" t="s">
        <v>14</v>
      </c>
      <c r="I28" s="9" t="s">
        <v>17</v>
      </c>
      <c r="J28" s="9" t="s">
        <v>31</v>
      </c>
      <c r="K28" s="9">
        <v>45</v>
      </c>
      <c r="L28" s="11">
        <v>530</v>
      </c>
      <c r="M28" s="11">
        <v>1413</v>
      </c>
      <c r="N28" s="12">
        <v>2.67</v>
      </c>
      <c r="O28" s="9">
        <v>99.963263499999996</v>
      </c>
      <c r="P28" s="13">
        <f t="shared" si="1"/>
        <v>0.13500000243917423</v>
      </c>
      <c r="Q28" s="9">
        <v>99.959183300000007</v>
      </c>
      <c r="R28" s="13">
        <f t="shared" si="2"/>
        <v>0.15000012305938853</v>
      </c>
      <c r="S28" s="9">
        <v>99.967343999999997</v>
      </c>
      <c r="T28" s="13">
        <f t="shared" si="3"/>
        <v>0.12000000352769327</v>
      </c>
      <c r="U28" s="9">
        <f t="shared" si="0"/>
        <v>99.967343999999997</v>
      </c>
      <c r="V28" s="13">
        <f t="shared" si="4"/>
        <v>0.12000000352769327</v>
      </c>
      <c r="W28" s="9">
        <v>99.9319907</v>
      </c>
      <c r="X28" s="13">
        <f t="shared" si="5"/>
        <v>0.25000010495403135</v>
      </c>
      <c r="Y28" s="28"/>
      <c r="Z28" s="30"/>
      <c r="AA28" s="8"/>
    </row>
    <row r="29" spans="1:27" x14ac:dyDescent="0.25">
      <c r="A29" s="6">
        <v>44277</v>
      </c>
      <c r="B29" s="16" t="s">
        <v>42</v>
      </c>
      <c r="C29" s="11">
        <v>1250</v>
      </c>
      <c r="D29" s="7" t="s">
        <v>12</v>
      </c>
      <c r="E29" s="6">
        <v>44279</v>
      </c>
      <c r="F29" s="6">
        <v>44433</v>
      </c>
      <c r="G29" s="9">
        <v>154</v>
      </c>
      <c r="H29" s="9" t="s">
        <v>14</v>
      </c>
      <c r="I29" s="9" t="s">
        <v>17</v>
      </c>
      <c r="J29" s="9" t="s">
        <v>31</v>
      </c>
      <c r="K29" s="9">
        <v>45</v>
      </c>
      <c r="L29" s="11">
        <v>1250</v>
      </c>
      <c r="M29" s="11">
        <v>1302</v>
      </c>
      <c r="N29" s="12">
        <v>1.04</v>
      </c>
      <c r="O29" s="9">
        <v>99.928184900000005</v>
      </c>
      <c r="P29" s="13">
        <f t="shared" si="1"/>
        <v>0.16800010398812185</v>
      </c>
      <c r="Q29" s="9">
        <v>99.914517599999996</v>
      </c>
      <c r="R29" s="13">
        <f t="shared" si="2"/>
        <v>0.19999995177176885</v>
      </c>
      <c r="S29" s="9">
        <v>99.944419800000006</v>
      </c>
      <c r="T29" s="13">
        <f t="shared" si="3"/>
        <v>0.12999999451667932</v>
      </c>
      <c r="U29" s="9">
        <f t="shared" si="0"/>
        <v>99.944419800000006</v>
      </c>
      <c r="V29" s="13">
        <f t="shared" si="4"/>
        <v>0.12999999451667932</v>
      </c>
      <c r="W29" s="9">
        <v>99.914517599999996</v>
      </c>
      <c r="X29" s="13">
        <f t="shared" si="5"/>
        <v>0.19999995177176885</v>
      </c>
      <c r="Y29" s="28"/>
      <c r="Z29" s="30"/>
      <c r="AA29" s="8"/>
    </row>
    <row r="30" spans="1:27" x14ac:dyDescent="0.25">
      <c r="A30" s="6">
        <v>44291</v>
      </c>
      <c r="B30" s="16" t="s">
        <v>39</v>
      </c>
      <c r="C30" s="11">
        <v>4000</v>
      </c>
      <c r="D30" s="7" t="s">
        <v>12</v>
      </c>
      <c r="E30" s="6">
        <v>44293</v>
      </c>
      <c r="F30" s="6">
        <v>44321</v>
      </c>
      <c r="G30" s="9">
        <v>28</v>
      </c>
      <c r="H30" s="9" t="s">
        <v>14</v>
      </c>
      <c r="I30" s="9" t="s">
        <v>17</v>
      </c>
      <c r="J30" s="9" t="s">
        <v>31</v>
      </c>
      <c r="K30" s="9">
        <v>45</v>
      </c>
      <c r="L30" s="11">
        <v>4000</v>
      </c>
      <c r="M30" s="11">
        <v>4175</v>
      </c>
      <c r="N30" s="12">
        <v>1.04</v>
      </c>
      <c r="O30" s="9">
        <v>99.990900800000006</v>
      </c>
      <c r="P30" s="13">
        <f t="shared" si="1"/>
        <v>0.11700036038243304</v>
      </c>
      <c r="Q30" s="9">
        <v>99.989112300000002</v>
      </c>
      <c r="R30" s="13">
        <f t="shared" si="2"/>
        <v>0.13999995706101137</v>
      </c>
      <c r="S30" s="9">
        <v>99.991445200000001</v>
      </c>
      <c r="T30" s="13">
        <f t="shared" si="3"/>
        <v>0.10999969596826177</v>
      </c>
      <c r="U30" s="9">
        <f t="shared" si="0"/>
        <v>99.991445200000001</v>
      </c>
      <c r="V30" s="13">
        <f t="shared" si="4"/>
        <v>0.10999969596826177</v>
      </c>
      <c r="W30" s="9">
        <v>99.988334699999996</v>
      </c>
      <c r="X30" s="13">
        <f t="shared" si="5"/>
        <v>0.14999992651291016</v>
      </c>
      <c r="Y30" s="28"/>
      <c r="Z30" s="30"/>
      <c r="AA30" s="8"/>
    </row>
    <row r="31" spans="1:27" x14ac:dyDescent="0.25">
      <c r="A31" s="6">
        <v>44291</v>
      </c>
      <c r="B31" s="16" t="s">
        <v>41</v>
      </c>
      <c r="C31" s="11">
        <v>1000</v>
      </c>
      <c r="D31" s="7" t="s">
        <v>12</v>
      </c>
      <c r="E31" s="6">
        <v>44293</v>
      </c>
      <c r="F31" s="6">
        <v>44349</v>
      </c>
      <c r="G31" s="9">
        <v>56</v>
      </c>
      <c r="H31" s="9" t="s">
        <v>14</v>
      </c>
      <c r="I31" s="9" t="s">
        <v>17</v>
      </c>
      <c r="J31" s="9" t="s">
        <v>31</v>
      </c>
      <c r="K31" s="9">
        <v>45</v>
      </c>
      <c r="L31" s="11">
        <v>1000</v>
      </c>
      <c r="M31" s="11">
        <v>1350</v>
      </c>
      <c r="N31" s="12">
        <v>1.35</v>
      </c>
      <c r="O31" s="9">
        <v>99.981025799999998</v>
      </c>
      <c r="P31" s="13">
        <f t="shared" si="1"/>
        <v>0.12200014855220191</v>
      </c>
      <c r="Q31" s="9">
        <v>99.978227000000004</v>
      </c>
      <c r="R31" s="13">
        <f t="shared" si="2"/>
        <v>0.13999976786371726</v>
      </c>
      <c r="S31" s="9">
        <v>99.981336799999994</v>
      </c>
      <c r="T31" s="13">
        <f t="shared" si="3"/>
        <v>0.12000011014630961</v>
      </c>
      <c r="U31" s="9">
        <f t="shared" si="0"/>
        <v>99.981336799999994</v>
      </c>
      <c r="V31" s="13">
        <f t="shared" si="4"/>
        <v>0.12000011014630961</v>
      </c>
      <c r="W31" s="9">
        <v>99.968898600000003</v>
      </c>
      <c r="X31" s="13">
        <f t="shared" si="5"/>
        <v>0.1999997741583133</v>
      </c>
      <c r="Y31" s="28"/>
      <c r="Z31" s="30"/>
      <c r="AA31" s="8"/>
    </row>
    <row r="32" spans="1:27" x14ac:dyDescent="0.25">
      <c r="A32" s="6">
        <v>44291</v>
      </c>
      <c r="B32" s="16" t="s">
        <v>36</v>
      </c>
      <c r="C32" s="11">
        <v>1400</v>
      </c>
      <c r="D32" s="7" t="s">
        <v>12</v>
      </c>
      <c r="E32" s="6">
        <v>44293</v>
      </c>
      <c r="F32" s="6">
        <v>44377</v>
      </c>
      <c r="G32" s="9">
        <v>84</v>
      </c>
      <c r="H32" s="9" t="s">
        <v>14</v>
      </c>
      <c r="I32" s="9" t="s">
        <v>17</v>
      </c>
      <c r="J32" s="9" t="s">
        <v>31</v>
      </c>
      <c r="K32" s="9">
        <v>45</v>
      </c>
      <c r="L32" s="11">
        <v>1400</v>
      </c>
      <c r="M32" s="11">
        <v>2795</v>
      </c>
      <c r="N32" s="12">
        <v>2</v>
      </c>
      <c r="O32" s="9">
        <v>99.969909099999995</v>
      </c>
      <c r="P32" s="13">
        <f t="shared" si="1"/>
        <v>0.12899981720601575</v>
      </c>
      <c r="Q32" s="9">
        <v>99.967343999999997</v>
      </c>
      <c r="R32" s="13">
        <f t="shared" si="2"/>
        <v>0.14000000411564215</v>
      </c>
      <c r="S32" s="9">
        <v>99.974339900000004</v>
      </c>
      <c r="T32" s="13">
        <f t="shared" si="3"/>
        <v>0.11000008327420857</v>
      </c>
      <c r="U32" s="9">
        <f t="shared" si="0"/>
        <v>99.974339900000004</v>
      </c>
      <c r="V32" s="13">
        <f t="shared" si="4"/>
        <v>0.11000008327420857</v>
      </c>
      <c r="W32" s="9">
        <v>99.941700699999998</v>
      </c>
      <c r="X32" s="13">
        <f t="shared" si="5"/>
        <v>0.24999989104362891</v>
      </c>
      <c r="Y32" s="28"/>
      <c r="Z32" s="30"/>
      <c r="AA32" s="8"/>
    </row>
    <row r="33" spans="1:27" x14ac:dyDescent="0.25">
      <c r="A33" s="6">
        <v>44291</v>
      </c>
      <c r="B33" s="16" t="s">
        <v>42</v>
      </c>
      <c r="C33" s="11">
        <v>4800</v>
      </c>
      <c r="D33" s="7" t="s">
        <v>12</v>
      </c>
      <c r="E33" s="6">
        <v>44293</v>
      </c>
      <c r="F33" s="6">
        <v>44433</v>
      </c>
      <c r="G33" s="9">
        <v>140</v>
      </c>
      <c r="H33" s="9" t="s">
        <v>14</v>
      </c>
      <c r="I33" s="9" t="s">
        <v>17</v>
      </c>
      <c r="J33" s="9" t="s">
        <v>31</v>
      </c>
      <c r="K33" s="9">
        <v>45</v>
      </c>
      <c r="L33" s="11">
        <v>1080</v>
      </c>
      <c r="M33" s="11">
        <v>2250</v>
      </c>
      <c r="N33" s="12">
        <v>2.08</v>
      </c>
      <c r="O33" s="9">
        <v>99.945585199999996</v>
      </c>
      <c r="P33" s="13">
        <f t="shared" si="1"/>
        <v>0.13999995212252811</v>
      </c>
      <c r="Q33" s="9">
        <v>99.945585199999996</v>
      </c>
      <c r="R33" s="13">
        <f t="shared" si="2"/>
        <v>0.13999995212252811</v>
      </c>
      <c r="S33" s="9">
        <v>99.945585199999996</v>
      </c>
      <c r="T33" s="13">
        <f t="shared" si="3"/>
        <v>0.13999995212252811</v>
      </c>
      <c r="U33" s="9">
        <f t="shared" si="0"/>
        <v>99.945585199999996</v>
      </c>
      <c r="V33" s="13">
        <f t="shared" si="4"/>
        <v>0.13999995212252811</v>
      </c>
      <c r="W33" s="9">
        <v>99.945585199999996</v>
      </c>
      <c r="X33" s="13">
        <f t="shared" si="5"/>
        <v>0.13999995212252811</v>
      </c>
      <c r="Y33" s="28"/>
      <c r="Z33" s="30"/>
      <c r="AA33" s="8"/>
    </row>
    <row r="34" spans="1:27" x14ac:dyDescent="0.25">
      <c r="A34" s="6">
        <v>44291</v>
      </c>
      <c r="B34" s="16" t="s">
        <v>44</v>
      </c>
      <c r="C34" s="11">
        <v>7000</v>
      </c>
      <c r="D34" s="7" t="s">
        <v>13</v>
      </c>
      <c r="E34" s="6">
        <v>44293</v>
      </c>
      <c r="F34" s="6">
        <v>44629</v>
      </c>
      <c r="G34" s="9">
        <v>336</v>
      </c>
      <c r="H34" s="9" t="s">
        <v>14</v>
      </c>
      <c r="I34" s="9" t="s">
        <v>17</v>
      </c>
      <c r="J34" s="9" t="s">
        <v>31</v>
      </c>
      <c r="K34" s="9">
        <v>45</v>
      </c>
      <c r="L34" s="11">
        <v>7000</v>
      </c>
      <c r="M34" s="11">
        <v>8890</v>
      </c>
      <c r="N34" s="12">
        <v>1.27</v>
      </c>
      <c r="O34" s="9">
        <v>99.822980599999994</v>
      </c>
      <c r="P34" s="13">
        <f t="shared" si="1"/>
        <v>0.1899999796811811</v>
      </c>
      <c r="Q34" s="9">
        <v>99.767209800000003</v>
      </c>
      <c r="R34" s="13">
        <f t="shared" si="2"/>
        <v>0.25000004703806777</v>
      </c>
      <c r="S34" s="9">
        <v>99.849958799999996</v>
      </c>
      <c r="T34" s="13">
        <f t="shared" si="3"/>
        <v>0.16099999489577441</v>
      </c>
      <c r="U34" s="9">
        <f t="shared" si="0"/>
        <v>99.849958799999996</v>
      </c>
      <c r="V34" s="13">
        <f t="shared" si="4"/>
        <v>0.16099999489577441</v>
      </c>
      <c r="W34" s="9">
        <v>99.443118499999997</v>
      </c>
      <c r="X34" s="13">
        <f t="shared" si="5"/>
        <v>0.60000003921840306</v>
      </c>
      <c r="Y34" s="28"/>
      <c r="Z34" s="30"/>
      <c r="AA34" s="8"/>
    </row>
    <row r="35" spans="1:27" x14ac:dyDescent="0.25">
      <c r="A35" s="6">
        <v>44305</v>
      </c>
      <c r="B35" s="16" t="s">
        <v>45</v>
      </c>
      <c r="C35" s="11">
        <v>4500</v>
      </c>
      <c r="D35" s="7" t="s">
        <v>13</v>
      </c>
      <c r="E35" s="6">
        <v>44307</v>
      </c>
      <c r="F35" s="6">
        <v>44335</v>
      </c>
      <c r="G35" s="9">
        <v>28</v>
      </c>
      <c r="H35" s="9" t="s">
        <v>14</v>
      </c>
      <c r="I35" s="9" t="s">
        <v>17</v>
      </c>
      <c r="J35" s="9" t="s">
        <v>31</v>
      </c>
      <c r="K35" s="9">
        <v>45</v>
      </c>
      <c r="L35" s="11">
        <v>4500</v>
      </c>
      <c r="M35" s="11">
        <v>6450</v>
      </c>
      <c r="N35" s="12">
        <v>1.43</v>
      </c>
      <c r="O35" s="9">
        <v>99.9907453</v>
      </c>
      <c r="P35" s="13">
        <f t="shared" si="1"/>
        <v>0.11900001309420689</v>
      </c>
      <c r="Q35" s="9">
        <v>99.989190100000002</v>
      </c>
      <c r="R35" s="13">
        <f t="shared" si="2"/>
        <v>0.13899945427341229</v>
      </c>
      <c r="S35" s="9">
        <v>99.991445200000001</v>
      </c>
      <c r="T35" s="13">
        <f t="shared" si="3"/>
        <v>0.10999969596826177</v>
      </c>
      <c r="U35" s="9">
        <f t="shared" si="0"/>
        <v>99.991445200000001</v>
      </c>
      <c r="V35" s="13">
        <f t="shared" si="4"/>
        <v>0.10999969596826177</v>
      </c>
      <c r="W35" s="9">
        <v>99.989112300000002</v>
      </c>
      <c r="X35" s="13">
        <f t="shared" si="5"/>
        <v>0.13999995706101137</v>
      </c>
      <c r="Y35" s="28"/>
      <c r="Z35" s="30"/>
      <c r="AA35" s="8"/>
    </row>
    <row r="36" spans="1:27" x14ac:dyDescent="0.25">
      <c r="A36" s="6">
        <v>44305</v>
      </c>
      <c r="B36" s="16" t="s">
        <v>41</v>
      </c>
      <c r="C36" s="11">
        <v>1100</v>
      </c>
      <c r="D36" s="7" t="s">
        <v>12</v>
      </c>
      <c r="E36" s="6">
        <v>44307</v>
      </c>
      <c r="F36" s="6">
        <v>44349</v>
      </c>
      <c r="G36" s="9">
        <v>42</v>
      </c>
      <c r="H36" s="9" t="s">
        <v>14</v>
      </c>
      <c r="I36" s="9" t="s">
        <v>17</v>
      </c>
      <c r="J36" s="9" t="s">
        <v>31</v>
      </c>
      <c r="K36" s="9">
        <v>45</v>
      </c>
      <c r="L36" s="11">
        <v>1100</v>
      </c>
      <c r="M36" s="11">
        <v>1970</v>
      </c>
      <c r="N36" s="12">
        <v>1.79</v>
      </c>
      <c r="O36" s="9">
        <v>99.984952300000003</v>
      </c>
      <c r="P36" s="13">
        <f t="shared" si="1"/>
        <v>0.12899969720169296</v>
      </c>
      <c r="Q36" s="9">
        <v>99.983669300000003</v>
      </c>
      <c r="R36" s="13">
        <f t="shared" si="2"/>
        <v>0.1400002915990271</v>
      </c>
      <c r="S36" s="9">
        <v>99.986001999999999</v>
      </c>
      <c r="T36" s="13">
        <f t="shared" si="3"/>
        <v>0.1199996546945285</v>
      </c>
      <c r="U36" s="9">
        <f t="shared" si="0"/>
        <v>99.986001999999999</v>
      </c>
      <c r="V36" s="13">
        <f t="shared" si="4"/>
        <v>0.1199996546945285</v>
      </c>
      <c r="W36" s="9">
        <v>99.976672100000002</v>
      </c>
      <c r="X36" s="13">
        <f t="shared" si="5"/>
        <v>0.20000008439109968</v>
      </c>
      <c r="Y36" s="28"/>
      <c r="Z36" s="30"/>
      <c r="AA36" s="8"/>
    </row>
    <row r="37" spans="1:27" x14ac:dyDescent="0.25">
      <c r="A37" s="6">
        <v>44305</v>
      </c>
      <c r="B37" s="16" t="s">
        <v>36</v>
      </c>
      <c r="C37" s="11">
        <v>1000</v>
      </c>
      <c r="D37" s="7" t="s">
        <v>12</v>
      </c>
      <c r="E37" s="6">
        <v>44307</v>
      </c>
      <c r="F37" s="6">
        <v>44377</v>
      </c>
      <c r="G37" s="9">
        <v>70</v>
      </c>
      <c r="H37" s="9" t="s">
        <v>14</v>
      </c>
      <c r="I37" s="9" t="s">
        <v>17</v>
      </c>
      <c r="J37" s="9" t="s">
        <v>31</v>
      </c>
      <c r="K37" s="9">
        <v>45</v>
      </c>
      <c r="L37" s="11">
        <v>1000</v>
      </c>
      <c r="M37" s="11">
        <v>2395</v>
      </c>
      <c r="N37" s="12">
        <v>2.4</v>
      </c>
      <c r="O37" s="9">
        <v>99.975311700000006</v>
      </c>
      <c r="P37" s="13">
        <f t="shared" si="1"/>
        <v>0.12699975408025574</v>
      </c>
      <c r="Q37" s="9">
        <v>99.972785200000004</v>
      </c>
      <c r="R37" s="13">
        <f t="shared" si="2"/>
        <v>0.1399999292721589</v>
      </c>
      <c r="S37" s="9">
        <v>99.978615700000006</v>
      </c>
      <c r="T37" s="13">
        <f t="shared" si="3"/>
        <v>0.10999992271344208</v>
      </c>
      <c r="U37" s="9">
        <f t="shared" si="0"/>
        <v>99.978615700000006</v>
      </c>
      <c r="V37" s="13">
        <f t="shared" si="4"/>
        <v>0.10999992271344208</v>
      </c>
      <c r="W37" s="9">
        <v>99.961126199999995</v>
      </c>
      <c r="X37" s="13">
        <f t="shared" si="5"/>
        <v>0.20000014765742383</v>
      </c>
      <c r="Y37" s="28"/>
      <c r="Z37" s="30"/>
    </row>
    <row r="38" spans="1:27" x14ac:dyDescent="0.25">
      <c r="A38" s="6">
        <v>44305</v>
      </c>
      <c r="B38" s="16" t="s">
        <v>42</v>
      </c>
      <c r="C38" s="11">
        <v>1300</v>
      </c>
      <c r="D38" s="7" t="s">
        <v>12</v>
      </c>
      <c r="E38" s="6">
        <v>44307</v>
      </c>
      <c r="F38" s="6">
        <v>44433</v>
      </c>
      <c r="G38" s="9">
        <v>126</v>
      </c>
      <c r="H38" s="9" t="s">
        <v>14</v>
      </c>
      <c r="I38" s="9" t="s">
        <v>17</v>
      </c>
      <c r="J38" s="9" t="s">
        <v>31</v>
      </c>
      <c r="K38" s="9">
        <v>45</v>
      </c>
      <c r="L38" s="11">
        <v>1300</v>
      </c>
      <c r="M38" s="11">
        <v>2140</v>
      </c>
      <c r="N38" s="12">
        <v>1.65</v>
      </c>
      <c r="O38" s="9">
        <v>99.9471779</v>
      </c>
      <c r="P38" s="13">
        <f t="shared" si="1"/>
        <v>0.1510000471101709</v>
      </c>
      <c r="Q38" s="9">
        <v>99.944031300000006</v>
      </c>
      <c r="R38" s="13">
        <f t="shared" si="2"/>
        <v>0.16000012141650949</v>
      </c>
      <c r="S38" s="9">
        <v>99.951024000000004</v>
      </c>
      <c r="T38" s="13">
        <f t="shared" si="3"/>
        <v>0.13999999496895352</v>
      </c>
      <c r="U38" s="9">
        <f t="shared" si="0"/>
        <v>99.951024000000004</v>
      </c>
      <c r="V38" s="13">
        <f t="shared" si="4"/>
        <v>0.13999999496895352</v>
      </c>
      <c r="W38" s="9">
        <v>99.902095900000006</v>
      </c>
      <c r="X38" s="13">
        <f t="shared" si="5"/>
        <v>0.2800001316088328</v>
      </c>
      <c r="Y38" s="28"/>
      <c r="Z38" s="30"/>
    </row>
    <row r="39" spans="1:27" x14ac:dyDescent="0.25">
      <c r="A39" s="6">
        <v>44305</v>
      </c>
      <c r="B39" s="16" t="s">
        <v>44</v>
      </c>
      <c r="C39" s="11">
        <v>5200</v>
      </c>
      <c r="D39" s="7" t="s">
        <v>12</v>
      </c>
      <c r="E39" s="6">
        <v>44307</v>
      </c>
      <c r="F39" s="6">
        <v>44629</v>
      </c>
      <c r="G39" s="9">
        <v>322</v>
      </c>
      <c r="H39" s="9" t="s">
        <v>14</v>
      </c>
      <c r="I39" s="9" t="s">
        <v>17</v>
      </c>
      <c r="J39" s="9" t="s">
        <v>31</v>
      </c>
      <c r="K39" s="9">
        <v>45</v>
      </c>
      <c r="L39" s="11">
        <v>3672</v>
      </c>
      <c r="M39" s="11">
        <v>4332</v>
      </c>
      <c r="N39" s="12">
        <v>1.18</v>
      </c>
      <c r="O39" s="9">
        <v>99.849067000000005</v>
      </c>
      <c r="P39" s="13">
        <f t="shared" si="1"/>
        <v>0.16900004578319558</v>
      </c>
      <c r="Q39" s="9">
        <v>99.848175299999994</v>
      </c>
      <c r="R39" s="13">
        <f t="shared" si="2"/>
        <v>0.17000000261509499</v>
      </c>
      <c r="S39" s="9">
        <v>99.849067000000005</v>
      </c>
      <c r="T39" s="13">
        <f t="shared" si="3"/>
        <v>0.16900004578319558</v>
      </c>
      <c r="U39" s="9">
        <f t="shared" si="0"/>
        <v>99.849067000000005</v>
      </c>
      <c r="V39" s="13">
        <f t="shared" si="4"/>
        <v>0.16900004578319558</v>
      </c>
      <c r="W39" s="9">
        <v>99.848175299999994</v>
      </c>
      <c r="X39" s="13">
        <f t="shared" si="5"/>
        <v>0.17000000261509499</v>
      </c>
      <c r="Y39" s="28"/>
      <c r="Z39" s="30"/>
    </row>
    <row r="40" spans="1:27" x14ac:dyDescent="0.25">
      <c r="A40" s="6">
        <v>44319</v>
      </c>
      <c r="B40" s="16" t="s">
        <v>41</v>
      </c>
      <c r="C40" s="11">
        <v>4000</v>
      </c>
      <c r="D40" s="7" t="s">
        <v>12</v>
      </c>
      <c r="E40" s="6">
        <v>44321</v>
      </c>
      <c r="F40" s="6">
        <v>44349</v>
      </c>
      <c r="G40" s="9">
        <v>28</v>
      </c>
      <c r="H40" s="9" t="s">
        <v>14</v>
      </c>
      <c r="I40" s="9" t="s">
        <v>17</v>
      </c>
      <c r="J40" s="9" t="s">
        <v>31</v>
      </c>
      <c r="K40" s="9">
        <v>45</v>
      </c>
      <c r="L40" s="11">
        <v>4000</v>
      </c>
      <c r="M40" s="11">
        <v>5025</v>
      </c>
      <c r="N40" s="12">
        <v>1.26</v>
      </c>
      <c r="O40" s="9">
        <v>99.990434199999996</v>
      </c>
      <c r="P40" s="13">
        <f t="shared" si="1"/>
        <v>0.12300062313652026</v>
      </c>
      <c r="Q40" s="9">
        <v>99.989267799999993</v>
      </c>
      <c r="R40" s="13">
        <f t="shared" si="2"/>
        <v>0.13800023903316877</v>
      </c>
      <c r="S40" s="9">
        <v>99.991445200000001</v>
      </c>
      <c r="T40" s="13">
        <f t="shared" si="3"/>
        <v>0.10999969596826177</v>
      </c>
      <c r="U40" s="9">
        <f t="shared" si="0"/>
        <v>99.991445200000001</v>
      </c>
      <c r="V40" s="13">
        <f t="shared" si="4"/>
        <v>0.10999969596826177</v>
      </c>
      <c r="W40" s="9">
        <v>99.987634900000003</v>
      </c>
      <c r="X40" s="13">
        <f t="shared" si="5"/>
        <v>0.15899951759216432</v>
      </c>
      <c r="Y40" s="28"/>
      <c r="Z40" s="30"/>
    </row>
    <row r="41" spans="1:27" x14ac:dyDescent="0.25">
      <c r="A41" s="6">
        <v>44319</v>
      </c>
      <c r="B41" s="16" t="s">
        <v>36</v>
      </c>
      <c r="C41" s="11">
        <v>1720</v>
      </c>
      <c r="D41" s="7" t="s">
        <v>12</v>
      </c>
      <c r="E41" s="6">
        <v>44321</v>
      </c>
      <c r="F41" s="6">
        <v>44377</v>
      </c>
      <c r="G41" s="9">
        <v>56</v>
      </c>
      <c r="H41" s="9" t="s">
        <v>14</v>
      </c>
      <c r="I41" s="9" t="s">
        <v>17</v>
      </c>
      <c r="J41" s="9" t="s">
        <v>31</v>
      </c>
      <c r="K41" s="9">
        <v>45</v>
      </c>
      <c r="L41" s="11">
        <v>1720</v>
      </c>
      <c r="M41" s="11">
        <v>2599</v>
      </c>
      <c r="N41" s="12">
        <v>1.51</v>
      </c>
      <c r="O41" s="9">
        <v>99.981336799999994</v>
      </c>
      <c r="P41" s="13">
        <f t="shared" si="1"/>
        <v>0.12000011014630961</v>
      </c>
      <c r="Q41" s="9">
        <v>99.979470899999995</v>
      </c>
      <c r="R41" s="13">
        <f t="shared" si="2"/>
        <v>0.13199988410252209</v>
      </c>
      <c r="S41" s="9">
        <v>99.982891800000004</v>
      </c>
      <c r="T41" s="13">
        <f t="shared" si="3"/>
        <v>0.11000010475217849</v>
      </c>
      <c r="U41" s="9">
        <f t="shared" si="0"/>
        <v>99.982891800000004</v>
      </c>
      <c r="V41" s="13">
        <f t="shared" si="4"/>
        <v>0.11000010475217849</v>
      </c>
      <c r="W41" s="9">
        <v>99.968898600000003</v>
      </c>
      <c r="X41" s="13">
        <f t="shared" si="5"/>
        <v>0.1999997741583133</v>
      </c>
      <c r="Y41" s="28"/>
      <c r="Z41" s="30"/>
    </row>
    <row r="42" spans="1:27" x14ac:dyDescent="0.25">
      <c r="A42" s="6">
        <v>44319</v>
      </c>
      <c r="B42" s="16" t="s">
        <v>46</v>
      </c>
      <c r="C42" s="11">
        <v>2700</v>
      </c>
      <c r="D42" s="7" t="s">
        <v>13</v>
      </c>
      <c r="E42" s="6">
        <v>44321</v>
      </c>
      <c r="F42" s="6">
        <v>44405</v>
      </c>
      <c r="G42" s="9">
        <v>84</v>
      </c>
      <c r="H42" s="9" t="s">
        <v>14</v>
      </c>
      <c r="I42" s="9" t="s">
        <v>17</v>
      </c>
      <c r="J42" s="9" t="s">
        <v>31</v>
      </c>
      <c r="K42" s="9">
        <v>45</v>
      </c>
      <c r="L42" s="11">
        <v>2700</v>
      </c>
      <c r="M42" s="11">
        <v>4450</v>
      </c>
      <c r="N42" s="12">
        <v>1.65</v>
      </c>
      <c r="O42" s="9">
        <v>99.969675899999999</v>
      </c>
      <c r="P42" s="13">
        <f t="shared" si="1"/>
        <v>0.12999984985590476</v>
      </c>
      <c r="Q42" s="9">
        <v>99.967343999999997</v>
      </c>
      <c r="R42" s="13">
        <f t="shared" si="2"/>
        <v>0.14000000411564215</v>
      </c>
      <c r="S42" s="9">
        <v>99.9720078</v>
      </c>
      <c r="T42" s="13">
        <f t="shared" si="3"/>
        <v>0.1200001621139503</v>
      </c>
      <c r="U42" s="9">
        <f t="shared" si="0"/>
        <v>99.9720078</v>
      </c>
      <c r="V42" s="13">
        <f t="shared" si="4"/>
        <v>0.1200001621139503</v>
      </c>
      <c r="W42" s="9">
        <v>99.941700699999998</v>
      </c>
      <c r="X42" s="13">
        <f t="shared" si="5"/>
        <v>0.24999989104362891</v>
      </c>
      <c r="Y42" s="28"/>
      <c r="Z42" s="30"/>
    </row>
    <row r="43" spans="1:27" x14ac:dyDescent="0.25">
      <c r="A43" s="6">
        <v>44319</v>
      </c>
      <c r="B43" s="16" t="s">
        <v>42</v>
      </c>
      <c r="C43" s="11">
        <v>1080</v>
      </c>
      <c r="D43" s="7" t="s">
        <v>12</v>
      </c>
      <c r="E43" s="6">
        <v>44321</v>
      </c>
      <c r="F43" s="6">
        <v>44433</v>
      </c>
      <c r="G43" s="9">
        <v>112</v>
      </c>
      <c r="H43" s="9" t="s">
        <v>14</v>
      </c>
      <c r="I43" s="9" t="s">
        <v>17</v>
      </c>
      <c r="J43" s="9" t="s">
        <v>31</v>
      </c>
      <c r="K43" s="9">
        <v>45</v>
      </c>
      <c r="L43" s="11">
        <v>1080</v>
      </c>
      <c r="M43" s="11">
        <v>2036</v>
      </c>
      <c r="N43" s="12">
        <v>1.89</v>
      </c>
      <c r="O43" s="9">
        <v>99.958017600000005</v>
      </c>
      <c r="P43" s="13">
        <f t="shared" si="1"/>
        <v>0.1350001048554329</v>
      </c>
      <c r="Q43" s="9">
        <v>99.954598399999995</v>
      </c>
      <c r="R43" s="13">
        <f t="shared" si="2"/>
        <v>0.14600000062201363</v>
      </c>
      <c r="S43" s="9">
        <v>99.962680599999999</v>
      </c>
      <c r="T43" s="13">
        <f t="shared" si="3"/>
        <v>0.1199999975648094</v>
      </c>
      <c r="U43" s="9">
        <f t="shared" si="0"/>
        <v>99.962680599999999</v>
      </c>
      <c r="V43" s="13">
        <f t="shared" si="4"/>
        <v>0.1199999975648094</v>
      </c>
      <c r="W43" s="9">
        <v>99.947449899999995</v>
      </c>
      <c r="X43" s="13">
        <f t="shared" si="5"/>
        <v>0.16899984530200726</v>
      </c>
      <c r="Y43" s="28"/>
      <c r="Z43" s="30"/>
    </row>
    <row r="44" spans="1:27" x14ac:dyDescent="0.25">
      <c r="A44" s="6">
        <v>44319</v>
      </c>
      <c r="B44" s="16" t="s">
        <v>47</v>
      </c>
      <c r="C44" s="11">
        <v>4400</v>
      </c>
      <c r="D44" s="7" t="s">
        <v>13</v>
      </c>
      <c r="E44" s="6">
        <v>44321</v>
      </c>
      <c r="F44" s="6">
        <v>44489</v>
      </c>
      <c r="G44" s="9">
        <v>168</v>
      </c>
      <c r="H44" s="9" t="s">
        <v>14</v>
      </c>
      <c r="I44" s="9" t="s">
        <v>17</v>
      </c>
      <c r="J44" s="9" t="s">
        <v>31</v>
      </c>
      <c r="K44" s="9">
        <v>45</v>
      </c>
      <c r="L44" s="11">
        <v>4400</v>
      </c>
      <c r="M44" s="11">
        <v>8385</v>
      </c>
      <c r="N44" s="12">
        <v>1.91</v>
      </c>
      <c r="O44" s="9">
        <v>99.927718900000002</v>
      </c>
      <c r="P44" s="13">
        <f t="shared" si="1"/>
        <v>0.15500010721106022</v>
      </c>
      <c r="Q44" s="9">
        <v>99.921195499999996</v>
      </c>
      <c r="R44" s="13">
        <f t="shared" si="2"/>
        <v>0.16899996529194267</v>
      </c>
      <c r="S44" s="9">
        <v>99.934709299999994</v>
      </c>
      <c r="T44" s="13">
        <f t="shared" si="3"/>
        <v>0.14000004986971512</v>
      </c>
      <c r="U44" s="9">
        <f t="shared" si="0"/>
        <v>99.934709299999994</v>
      </c>
      <c r="V44" s="13">
        <f t="shared" si="4"/>
        <v>0.14000004986971512</v>
      </c>
      <c r="W44" s="9">
        <v>99.897438600000001</v>
      </c>
      <c r="X44" s="13">
        <f t="shared" si="5"/>
        <v>0.22000006371677527</v>
      </c>
      <c r="Y44" s="28"/>
      <c r="Z44" s="30"/>
    </row>
    <row r="45" spans="1:27" x14ac:dyDescent="0.25">
      <c r="A45" s="6">
        <v>44319</v>
      </c>
      <c r="B45" s="16" t="s">
        <v>44</v>
      </c>
      <c r="C45" s="11">
        <v>2000</v>
      </c>
      <c r="D45" s="7" t="s">
        <v>12</v>
      </c>
      <c r="E45" s="6">
        <v>44321</v>
      </c>
      <c r="F45" s="6">
        <v>44629</v>
      </c>
      <c r="G45" s="9">
        <v>308</v>
      </c>
      <c r="H45" s="9" t="s">
        <v>14</v>
      </c>
      <c r="I45" s="9" t="s">
        <v>17</v>
      </c>
      <c r="J45" s="9" t="s">
        <v>31</v>
      </c>
      <c r="K45" s="9">
        <v>45</v>
      </c>
      <c r="L45" s="11">
        <v>2000</v>
      </c>
      <c r="M45" s="11">
        <v>4025</v>
      </c>
      <c r="N45" s="12">
        <v>2.0099999999999998</v>
      </c>
      <c r="O45" s="9">
        <v>99.847089699999998</v>
      </c>
      <c r="P45" s="13">
        <f t="shared" si="1"/>
        <v>0.17900003416456822</v>
      </c>
      <c r="Q45" s="9">
        <v>99.820655599999995</v>
      </c>
      <c r="R45" s="13">
        <f t="shared" si="2"/>
        <v>0.20999994782175183</v>
      </c>
      <c r="S45" s="9">
        <v>99.863298200000003</v>
      </c>
      <c r="T45" s="13">
        <f t="shared" si="3"/>
        <v>0.1600000476204195</v>
      </c>
      <c r="U45" s="9">
        <f t="shared" si="0"/>
        <v>99.863298200000003</v>
      </c>
      <c r="V45" s="13">
        <f t="shared" si="4"/>
        <v>0.1600000476204195</v>
      </c>
      <c r="W45" s="9">
        <v>99.786567599999998</v>
      </c>
      <c r="X45" s="13">
        <f t="shared" si="5"/>
        <v>0.25000002260669396</v>
      </c>
      <c r="Y45" s="28"/>
      <c r="Z45" s="30"/>
    </row>
    <row r="46" spans="1:27" x14ac:dyDescent="0.25">
      <c r="A46" s="6">
        <v>44333</v>
      </c>
      <c r="B46" s="16" t="s">
        <v>48</v>
      </c>
      <c r="C46" s="11">
        <v>3000</v>
      </c>
      <c r="D46" s="7" t="s">
        <v>13</v>
      </c>
      <c r="E46" s="6">
        <v>44335</v>
      </c>
      <c r="F46" s="6">
        <v>44363</v>
      </c>
      <c r="G46" s="9">
        <v>28</v>
      </c>
      <c r="H46" s="9" t="s">
        <v>14</v>
      </c>
      <c r="I46" s="9" t="s">
        <v>17</v>
      </c>
      <c r="J46" s="9" t="s">
        <v>31</v>
      </c>
      <c r="K46" s="9">
        <v>45</v>
      </c>
      <c r="L46" s="11">
        <v>3000</v>
      </c>
      <c r="M46" s="11">
        <v>4885</v>
      </c>
      <c r="N46" s="12">
        <v>1.63</v>
      </c>
      <c r="O46" s="9">
        <v>99.990978600000005</v>
      </c>
      <c r="P46" s="13">
        <f t="shared" si="1"/>
        <v>0.11599989338574142</v>
      </c>
      <c r="Q46" s="9">
        <v>99.989889899999994</v>
      </c>
      <c r="R46" s="13">
        <f t="shared" si="2"/>
        <v>0.130000143144545</v>
      </c>
      <c r="S46" s="9">
        <v>99.991445200000001</v>
      </c>
      <c r="T46" s="13">
        <f t="shared" si="3"/>
        <v>0.10999969596826177</v>
      </c>
      <c r="U46" s="9">
        <f t="shared" si="0"/>
        <v>99.991445200000001</v>
      </c>
      <c r="V46" s="13">
        <f t="shared" si="4"/>
        <v>0.10999969596826177</v>
      </c>
      <c r="W46" s="9">
        <v>99.987557100000004</v>
      </c>
      <c r="X46" s="13">
        <f t="shared" si="5"/>
        <v>0.16000005150350471</v>
      </c>
      <c r="Y46" s="28"/>
      <c r="Z46" s="30"/>
    </row>
    <row r="47" spans="1:27" x14ac:dyDescent="0.25">
      <c r="A47" s="6">
        <v>44333</v>
      </c>
      <c r="B47" s="16" t="s">
        <v>36</v>
      </c>
      <c r="C47" s="11">
        <v>1500</v>
      </c>
      <c r="D47" s="7" t="s">
        <v>12</v>
      </c>
      <c r="E47" s="6">
        <v>44335</v>
      </c>
      <c r="F47" s="6">
        <v>44377</v>
      </c>
      <c r="G47" s="9">
        <v>42</v>
      </c>
      <c r="H47" s="9" t="s">
        <v>14</v>
      </c>
      <c r="I47" s="9" t="s">
        <v>17</v>
      </c>
      <c r="J47" s="9" t="s">
        <v>31</v>
      </c>
      <c r="K47" s="9">
        <v>45</v>
      </c>
      <c r="L47" s="11">
        <v>1500</v>
      </c>
      <c r="M47" s="11">
        <v>1575</v>
      </c>
      <c r="N47" s="12">
        <v>1.05</v>
      </c>
      <c r="O47" s="9">
        <v>99.984718999999998</v>
      </c>
      <c r="P47" s="13">
        <f t="shared" si="1"/>
        <v>0.13100001811278203</v>
      </c>
      <c r="Q47" s="9">
        <v>99.983669300000003</v>
      </c>
      <c r="R47" s="13">
        <f t="shared" si="2"/>
        <v>0.1400002915990271</v>
      </c>
      <c r="S47" s="9">
        <v>99.986001999999999</v>
      </c>
      <c r="T47" s="13">
        <f t="shared" si="3"/>
        <v>0.1199996546945285</v>
      </c>
      <c r="U47" s="9">
        <f t="shared" si="0"/>
        <v>99.986001999999999</v>
      </c>
      <c r="V47" s="13">
        <f t="shared" si="4"/>
        <v>0.1199996546945285</v>
      </c>
      <c r="W47" s="9">
        <v>99.976672100000002</v>
      </c>
      <c r="X47" s="13">
        <f t="shared" si="5"/>
        <v>0.20000008439109968</v>
      </c>
      <c r="Y47" s="28"/>
      <c r="Z47" s="30"/>
    </row>
    <row r="48" spans="1:27" x14ac:dyDescent="0.25">
      <c r="A48" s="6">
        <v>44333</v>
      </c>
      <c r="B48" s="16" t="s">
        <v>46</v>
      </c>
      <c r="C48" s="11">
        <v>2100</v>
      </c>
      <c r="D48" s="7" t="s">
        <v>12</v>
      </c>
      <c r="E48" s="6">
        <v>44335</v>
      </c>
      <c r="F48" s="6">
        <v>44405</v>
      </c>
      <c r="G48" s="9">
        <v>70</v>
      </c>
      <c r="H48" s="9" t="s">
        <v>14</v>
      </c>
      <c r="I48" s="9" t="s">
        <v>17</v>
      </c>
      <c r="J48" s="9" t="s">
        <v>31</v>
      </c>
      <c r="K48" s="9">
        <v>45</v>
      </c>
      <c r="L48" s="11">
        <v>2100</v>
      </c>
      <c r="M48" s="11">
        <v>3426</v>
      </c>
      <c r="N48" s="12">
        <v>1.63</v>
      </c>
      <c r="O48" s="9">
        <v>99.973951200000002</v>
      </c>
      <c r="P48" s="13">
        <f t="shared" si="1"/>
        <v>0.13400016257719674</v>
      </c>
      <c r="Q48" s="9">
        <v>99.972785200000004</v>
      </c>
      <c r="R48" s="13">
        <f t="shared" si="2"/>
        <v>0.1399999292721589</v>
      </c>
      <c r="S48" s="9">
        <v>99.976672100000002</v>
      </c>
      <c r="T48" s="13">
        <f t="shared" si="3"/>
        <v>0.12000005063465979</v>
      </c>
      <c r="U48" s="9">
        <f t="shared" si="0"/>
        <v>99.976672100000002</v>
      </c>
      <c r="V48" s="13">
        <f t="shared" si="4"/>
        <v>0.12000005063465979</v>
      </c>
      <c r="W48" s="9">
        <v>99.951412500000004</v>
      </c>
      <c r="X48" s="13">
        <f t="shared" si="5"/>
        <v>0.25000004019808442</v>
      </c>
      <c r="Y48" s="28"/>
      <c r="Z48" s="30"/>
    </row>
    <row r="49" spans="1:26" x14ac:dyDescent="0.25">
      <c r="A49" s="6">
        <v>44333</v>
      </c>
      <c r="B49" s="16" t="s">
        <v>42</v>
      </c>
      <c r="C49" s="11">
        <v>1300</v>
      </c>
      <c r="D49" s="7" t="s">
        <v>12</v>
      </c>
      <c r="E49" s="6">
        <v>44335</v>
      </c>
      <c r="F49" s="6">
        <v>44433</v>
      </c>
      <c r="G49" s="9">
        <v>98</v>
      </c>
      <c r="H49" s="9" t="s">
        <v>14</v>
      </c>
      <c r="I49" s="9" t="s">
        <v>17</v>
      </c>
      <c r="J49" s="9" t="s">
        <v>31</v>
      </c>
      <c r="K49" s="9">
        <v>45</v>
      </c>
      <c r="L49" s="11">
        <v>1300</v>
      </c>
      <c r="M49" s="11">
        <v>1885</v>
      </c>
      <c r="N49" s="12">
        <v>1.45</v>
      </c>
      <c r="O49" s="9">
        <v>99.962175400000007</v>
      </c>
      <c r="P49" s="13">
        <f t="shared" si="1"/>
        <v>0.13900008643074918</v>
      </c>
      <c r="Q49" s="9">
        <v>99.960271300000002</v>
      </c>
      <c r="R49" s="13">
        <f t="shared" si="2"/>
        <v>0.14600016723373757</v>
      </c>
      <c r="S49" s="9">
        <v>99.965983800000004</v>
      </c>
      <c r="T49" s="13">
        <f t="shared" si="3"/>
        <v>0.1249999896342158</v>
      </c>
      <c r="U49" s="9">
        <f t="shared" si="0"/>
        <v>99.965983800000004</v>
      </c>
      <c r="V49" s="13">
        <f t="shared" si="4"/>
        <v>0.1249999896342158</v>
      </c>
      <c r="W49" s="9">
        <v>99.948304500000006</v>
      </c>
      <c r="X49" s="13">
        <f t="shared" si="5"/>
        <v>0.19000005821476587</v>
      </c>
      <c r="Y49" s="28"/>
      <c r="Z49" s="30"/>
    </row>
    <row r="50" spans="1:26" x14ac:dyDescent="0.25">
      <c r="A50" s="6">
        <v>44333</v>
      </c>
      <c r="B50" s="16" t="s">
        <v>47</v>
      </c>
      <c r="C50" s="11">
        <v>3800</v>
      </c>
      <c r="D50" s="7" t="s">
        <v>12</v>
      </c>
      <c r="E50" s="6">
        <v>44335</v>
      </c>
      <c r="F50" s="6">
        <v>44489</v>
      </c>
      <c r="G50" s="9">
        <v>154</v>
      </c>
      <c r="H50" s="9" t="s">
        <v>14</v>
      </c>
      <c r="I50" s="9" t="s">
        <v>17</v>
      </c>
      <c r="J50" s="9" t="s">
        <v>31</v>
      </c>
      <c r="K50" s="9">
        <v>45</v>
      </c>
      <c r="L50" s="11">
        <v>3800</v>
      </c>
      <c r="M50" s="11">
        <v>4295</v>
      </c>
      <c r="N50" s="12">
        <v>1.1299999999999999</v>
      </c>
      <c r="O50" s="9">
        <v>99.933738399999996</v>
      </c>
      <c r="P50" s="13">
        <f t="shared" si="1"/>
        <v>0.15499995220158469</v>
      </c>
      <c r="Q50" s="9">
        <v>99.928184900000005</v>
      </c>
      <c r="R50" s="13">
        <f t="shared" si="2"/>
        <v>0.16800010398812185</v>
      </c>
      <c r="S50" s="9">
        <v>99.936728900000006</v>
      </c>
      <c r="T50" s="13">
        <f t="shared" si="3"/>
        <v>0.14800010882931186</v>
      </c>
      <c r="U50" s="9">
        <f t="shared" si="0"/>
        <v>99.936728900000006</v>
      </c>
      <c r="V50" s="13">
        <f t="shared" si="4"/>
        <v>0.14800010882931186</v>
      </c>
      <c r="W50" s="9">
        <v>99.897438600000001</v>
      </c>
      <c r="X50" s="13">
        <f t="shared" si="5"/>
        <v>0.24000006950920938</v>
      </c>
      <c r="Y50" s="28"/>
      <c r="Z50" s="30"/>
    </row>
    <row r="51" spans="1:26" x14ac:dyDescent="0.25">
      <c r="A51" s="6">
        <v>44333</v>
      </c>
      <c r="B51" s="16" t="s">
        <v>44</v>
      </c>
      <c r="C51" s="11">
        <v>6200</v>
      </c>
      <c r="D51" s="7" t="s">
        <v>12</v>
      </c>
      <c r="E51" s="6">
        <v>44335</v>
      </c>
      <c r="F51" s="6">
        <v>44629</v>
      </c>
      <c r="G51" s="9">
        <v>294</v>
      </c>
      <c r="H51" s="9" t="s">
        <v>14</v>
      </c>
      <c r="I51" s="9" t="s">
        <v>17</v>
      </c>
      <c r="J51" s="9" t="s">
        <v>31</v>
      </c>
      <c r="K51" s="9">
        <v>45</v>
      </c>
      <c r="L51" s="11">
        <v>6200</v>
      </c>
      <c r="M51" s="11">
        <v>8055</v>
      </c>
      <c r="N51" s="12">
        <v>1.3</v>
      </c>
      <c r="O51" s="9">
        <v>99.845887899999994</v>
      </c>
      <c r="P51" s="13">
        <f t="shared" si="1"/>
        <v>0.18899996569368829</v>
      </c>
      <c r="Q51" s="9">
        <v>99.838560999999999</v>
      </c>
      <c r="R51" s="13">
        <f t="shared" si="2"/>
        <v>0.19800005747605584</v>
      </c>
      <c r="S51" s="9">
        <v>99.862173600000006</v>
      </c>
      <c r="T51" s="13">
        <f t="shared" si="3"/>
        <v>0.16899994695104101</v>
      </c>
      <c r="U51" s="9">
        <f t="shared" si="0"/>
        <v>99.862173600000006</v>
      </c>
      <c r="V51" s="13">
        <f t="shared" si="4"/>
        <v>0.16899994695104101</v>
      </c>
      <c r="W51" s="9">
        <v>99.821469300000004</v>
      </c>
      <c r="X51" s="13">
        <f t="shared" si="5"/>
        <v>0.21900000264588215</v>
      </c>
      <c r="Y51" s="28"/>
      <c r="Z51" s="30"/>
    </row>
    <row r="52" spans="1:26" x14ac:dyDescent="0.25">
      <c r="A52" s="6">
        <v>44347</v>
      </c>
      <c r="B52" s="16" t="s">
        <v>36</v>
      </c>
      <c r="C52" s="11">
        <v>2900</v>
      </c>
      <c r="D52" s="7" t="s">
        <v>12</v>
      </c>
      <c r="E52" s="6">
        <v>44349</v>
      </c>
      <c r="F52" s="6">
        <v>44377</v>
      </c>
      <c r="G52" s="9">
        <v>28</v>
      </c>
      <c r="H52" s="9" t="s">
        <v>14</v>
      </c>
      <c r="I52" s="9" t="s">
        <v>17</v>
      </c>
      <c r="J52" s="9" t="s">
        <v>31</v>
      </c>
      <c r="K52" s="9">
        <v>45</v>
      </c>
      <c r="L52" s="11">
        <v>2900</v>
      </c>
      <c r="M52" s="11">
        <v>6555</v>
      </c>
      <c r="N52" s="12">
        <v>2.2599999999999998</v>
      </c>
      <c r="O52" s="9">
        <v>99.990900800000006</v>
      </c>
      <c r="P52" s="13">
        <f t="shared" si="1"/>
        <v>0.11700036038243304</v>
      </c>
      <c r="Q52" s="9">
        <v>99.989967699999994</v>
      </c>
      <c r="R52" s="13">
        <f t="shared" si="2"/>
        <v>0.12899965591827198</v>
      </c>
      <c r="S52" s="9">
        <v>99.991445200000001</v>
      </c>
      <c r="T52" s="13">
        <f t="shared" si="3"/>
        <v>0.10999969596826177</v>
      </c>
      <c r="U52" s="9">
        <f t="shared" si="0"/>
        <v>99.991445200000001</v>
      </c>
      <c r="V52" s="13">
        <f t="shared" si="4"/>
        <v>0.10999969596826177</v>
      </c>
      <c r="W52" s="9">
        <v>99.989112300000002</v>
      </c>
      <c r="X52" s="13">
        <f t="shared" si="5"/>
        <v>0.13999995706101137</v>
      </c>
      <c r="Y52" s="28"/>
      <c r="Z52" s="30"/>
    </row>
    <row r="53" spans="1:26" x14ac:dyDescent="0.25">
      <c r="A53" s="6">
        <v>44347</v>
      </c>
      <c r="B53" s="16" t="s">
        <v>46</v>
      </c>
      <c r="C53" s="11">
        <v>1200</v>
      </c>
      <c r="D53" s="7" t="s">
        <v>12</v>
      </c>
      <c r="E53" s="6">
        <v>44349</v>
      </c>
      <c r="F53" s="6">
        <v>44405</v>
      </c>
      <c r="G53" s="9">
        <v>56</v>
      </c>
      <c r="H53" s="9" t="s">
        <v>14</v>
      </c>
      <c r="I53" s="9" t="s">
        <v>17</v>
      </c>
      <c r="J53" s="9" t="s">
        <v>31</v>
      </c>
      <c r="K53" s="9">
        <v>45</v>
      </c>
      <c r="L53" s="11">
        <v>1200</v>
      </c>
      <c r="M53" s="11">
        <v>2395</v>
      </c>
      <c r="N53" s="12">
        <v>2</v>
      </c>
      <c r="O53" s="9">
        <v>99.981025799999998</v>
      </c>
      <c r="P53" s="13">
        <f t="shared" si="1"/>
        <v>0.12200014855220191</v>
      </c>
      <c r="Q53" s="9">
        <v>99.979781900000006</v>
      </c>
      <c r="R53" s="13">
        <f t="shared" si="2"/>
        <v>0.12999978348618585</v>
      </c>
      <c r="S53" s="9">
        <v>99.981336799999994</v>
      </c>
      <c r="T53" s="13">
        <f t="shared" si="3"/>
        <v>0.12000011014630961</v>
      </c>
      <c r="U53" s="9">
        <f t="shared" si="0"/>
        <v>99.981336799999994</v>
      </c>
      <c r="V53" s="13">
        <f t="shared" si="4"/>
        <v>0.12000011014630961</v>
      </c>
      <c r="W53" s="9">
        <v>99.968898600000003</v>
      </c>
      <c r="X53" s="13">
        <f t="shared" si="5"/>
        <v>0.1999997741583133</v>
      </c>
      <c r="Y53" s="28"/>
      <c r="Z53" s="30"/>
    </row>
    <row r="54" spans="1:26" x14ac:dyDescent="0.25">
      <c r="A54" s="6">
        <v>44347</v>
      </c>
      <c r="B54" s="16" t="s">
        <v>42</v>
      </c>
      <c r="C54" s="11">
        <v>800</v>
      </c>
      <c r="D54" s="7" t="s">
        <v>12</v>
      </c>
      <c r="E54" s="6">
        <v>44349</v>
      </c>
      <c r="F54" s="6">
        <v>44433</v>
      </c>
      <c r="G54" s="9">
        <v>84</v>
      </c>
      <c r="H54" s="9" t="s">
        <v>14</v>
      </c>
      <c r="I54" s="9" t="s">
        <v>17</v>
      </c>
      <c r="J54" s="9" t="s">
        <v>31</v>
      </c>
      <c r="K54" s="9">
        <v>45</v>
      </c>
      <c r="L54" s="11">
        <v>800</v>
      </c>
      <c r="M54" s="11">
        <v>1905</v>
      </c>
      <c r="N54" s="12">
        <v>2.38</v>
      </c>
      <c r="O54" s="9">
        <v>99.968976299999994</v>
      </c>
      <c r="P54" s="13">
        <f t="shared" si="1"/>
        <v>0.13299997579923101</v>
      </c>
      <c r="Q54" s="9">
        <v>99.967343999999997</v>
      </c>
      <c r="R54" s="13">
        <f t="shared" si="2"/>
        <v>0.14000000411564215</v>
      </c>
      <c r="S54" s="9">
        <v>99.969675899999999</v>
      </c>
      <c r="T54" s="13">
        <f t="shared" si="3"/>
        <v>0.12999984985590476</v>
      </c>
      <c r="U54" s="9">
        <f t="shared" si="0"/>
        <v>99.969675899999999</v>
      </c>
      <c r="V54" s="13">
        <f t="shared" si="4"/>
        <v>0.12999984985590476</v>
      </c>
      <c r="W54" s="9">
        <v>99.941700699999998</v>
      </c>
      <c r="X54" s="13">
        <f t="shared" si="5"/>
        <v>0.24999989104362891</v>
      </c>
      <c r="Y54" s="28"/>
      <c r="Z54" s="30"/>
    </row>
    <row r="55" spans="1:26" x14ac:dyDescent="0.25">
      <c r="A55" s="6">
        <v>44347</v>
      </c>
      <c r="B55" s="16" t="s">
        <v>47</v>
      </c>
      <c r="C55" s="11">
        <v>1600</v>
      </c>
      <c r="D55" s="7" t="s">
        <v>12</v>
      </c>
      <c r="E55" s="6">
        <v>44349</v>
      </c>
      <c r="F55" s="6">
        <v>44489</v>
      </c>
      <c r="G55" s="9">
        <v>140</v>
      </c>
      <c r="H55" s="9" t="s">
        <v>14</v>
      </c>
      <c r="I55" s="9" t="s">
        <v>17</v>
      </c>
      <c r="J55" s="9" t="s">
        <v>31</v>
      </c>
      <c r="K55" s="9">
        <v>45</v>
      </c>
      <c r="L55" s="11">
        <v>1600</v>
      </c>
      <c r="M55" s="11">
        <v>2560</v>
      </c>
      <c r="N55" s="12">
        <v>1.6</v>
      </c>
      <c r="O55" s="9">
        <v>99.939758499999996</v>
      </c>
      <c r="P55" s="13">
        <f t="shared" si="1"/>
        <v>0.15500008866413617</v>
      </c>
      <c r="Q55" s="9">
        <v>99.935874499999997</v>
      </c>
      <c r="R55" s="13">
        <f t="shared" si="2"/>
        <v>0.16499994990002356</v>
      </c>
      <c r="S55" s="9">
        <v>99.941700699999998</v>
      </c>
      <c r="T55" s="13">
        <f t="shared" si="3"/>
        <v>0.14999993462617736</v>
      </c>
      <c r="U55" s="9">
        <f t="shared" si="0"/>
        <v>99.941700699999998</v>
      </c>
      <c r="V55" s="13">
        <f t="shared" si="4"/>
        <v>0.14999993462617736</v>
      </c>
      <c r="W55" s="9">
        <v>99.930048999999997</v>
      </c>
      <c r="X55" s="13">
        <f t="shared" si="5"/>
        <v>0.17999991173826829</v>
      </c>
      <c r="Y55" s="28"/>
      <c r="Z55" s="30"/>
    </row>
    <row r="56" spans="1:26" x14ac:dyDescent="0.25">
      <c r="A56" s="6">
        <v>44347</v>
      </c>
      <c r="B56" s="16" t="s">
        <v>44</v>
      </c>
      <c r="C56" s="11">
        <v>1000</v>
      </c>
      <c r="D56" s="7" t="s">
        <v>12</v>
      </c>
      <c r="E56" s="6">
        <v>44349</v>
      </c>
      <c r="F56" s="6">
        <v>44629</v>
      </c>
      <c r="G56" s="9">
        <v>280</v>
      </c>
      <c r="H56" s="9" t="s">
        <v>14</v>
      </c>
      <c r="I56" s="9" t="s">
        <v>17</v>
      </c>
      <c r="J56" s="9" t="s">
        <v>31</v>
      </c>
      <c r="K56" s="9">
        <v>45</v>
      </c>
      <c r="L56" s="11">
        <v>1000</v>
      </c>
      <c r="M56" s="11">
        <v>1150</v>
      </c>
      <c r="N56" s="12">
        <v>1.1499999999999999</v>
      </c>
      <c r="O56" s="9">
        <v>99.855542299999996</v>
      </c>
      <c r="P56" s="13">
        <f t="shared" si="1"/>
        <v>0.18600001992221263</v>
      </c>
      <c r="Q56" s="9">
        <v>99.836933000000002</v>
      </c>
      <c r="R56" s="13">
        <f t="shared" si="2"/>
        <v>0.21000001214837896</v>
      </c>
      <c r="S56" s="9">
        <v>99.864073899999994</v>
      </c>
      <c r="T56" s="13">
        <f t="shared" si="3"/>
        <v>0.17499999924541068</v>
      </c>
      <c r="U56" s="9">
        <f t="shared" si="0"/>
        <v>99.864073899999994</v>
      </c>
      <c r="V56" s="13">
        <f t="shared" si="4"/>
        <v>0.17499999924541068</v>
      </c>
      <c r="W56" s="9">
        <v>99.813681099999997</v>
      </c>
      <c r="X56" s="13">
        <f t="shared" si="5"/>
        <v>0.24000003685724783</v>
      </c>
      <c r="Y56" s="28"/>
      <c r="Z56" s="28"/>
    </row>
    <row r="57" spans="1:26" x14ac:dyDescent="0.25">
      <c r="A57" s="6">
        <v>44361</v>
      </c>
      <c r="B57" s="16" t="s">
        <v>49</v>
      </c>
      <c r="C57" s="11">
        <v>3800</v>
      </c>
      <c r="D57" s="7" t="s">
        <v>13</v>
      </c>
      <c r="E57" s="6">
        <v>44363</v>
      </c>
      <c r="F57" s="6">
        <v>44391</v>
      </c>
      <c r="G57" s="9">
        <v>28</v>
      </c>
      <c r="H57" s="9" t="s">
        <v>14</v>
      </c>
      <c r="I57" s="9" t="s">
        <v>17</v>
      </c>
      <c r="J57" s="9" t="s">
        <v>31</v>
      </c>
      <c r="K57" s="9">
        <v>45</v>
      </c>
      <c r="L57" s="11">
        <v>3800</v>
      </c>
      <c r="M57" s="11">
        <v>6130</v>
      </c>
      <c r="N57" s="12">
        <v>1.61</v>
      </c>
      <c r="O57" s="9">
        <v>99.9908231</v>
      </c>
      <c r="P57" s="13">
        <f t="shared" si="1"/>
        <v>0.11799954298577367</v>
      </c>
      <c r="Q57" s="9">
        <v>99.990278700000005</v>
      </c>
      <c r="R57" s="13">
        <f t="shared" si="2"/>
        <v>0.12500029451071373</v>
      </c>
      <c r="S57" s="9">
        <v>99.991445200000001</v>
      </c>
      <c r="T57" s="13">
        <f t="shared" si="3"/>
        <v>0.10999969596826177</v>
      </c>
      <c r="U57" s="9">
        <f t="shared" si="0"/>
        <v>99.991445200000001</v>
      </c>
      <c r="V57" s="13">
        <f t="shared" si="4"/>
        <v>0.10999969596826177</v>
      </c>
      <c r="W57" s="9">
        <v>99.988334699999996</v>
      </c>
      <c r="X57" s="13">
        <f t="shared" si="5"/>
        <v>0.14999992651291016</v>
      </c>
      <c r="Y57" s="28"/>
      <c r="Z57" s="28"/>
    </row>
    <row r="58" spans="1:26" x14ac:dyDescent="0.25">
      <c r="A58" s="6">
        <v>44361</v>
      </c>
      <c r="B58" s="16" t="s">
        <v>46</v>
      </c>
      <c r="C58" s="11">
        <v>1500</v>
      </c>
      <c r="D58" s="7" t="s">
        <v>12</v>
      </c>
      <c r="E58" s="6">
        <v>44363</v>
      </c>
      <c r="F58" s="6">
        <v>44405</v>
      </c>
      <c r="G58" s="9">
        <v>42</v>
      </c>
      <c r="H58" s="9" t="s">
        <v>14</v>
      </c>
      <c r="I58" s="9" t="s">
        <v>17</v>
      </c>
      <c r="J58" s="9" t="s">
        <v>31</v>
      </c>
      <c r="K58" s="9">
        <v>45</v>
      </c>
      <c r="L58" s="11">
        <v>1500</v>
      </c>
      <c r="M58" s="11">
        <v>2150</v>
      </c>
      <c r="N58" s="12">
        <v>1.43</v>
      </c>
      <c r="O58" s="9">
        <v>99.985302200000007</v>
      </c>
      <c r="P58" s="13">
        <f t="shared" si="1"/>
        <v>0.12599966203541224</v>
      </c>
      <c r="Q58" s="9">
        <v>99.984835599999997</v>
      </c>
      <c r="R58" s="13">
        <f t="shared" si="2"/>
        <v>0.13000028519184734</v>
      </c>
      <c r="S58" s="9">
        <v>99.986001999999999</v>
      </c>
      <c r="T58" s="13">
        <f t="shared" si="3"/>
        <v>0.1199996546945285</v>
      </c>
      <c r="U58" s="9">
        <f t="shared" si="0"/>
        <v>99.986001999999999</v>
      </c>
      <c r="V58" s="13">
        <f t="shared" si="4"/>
        <v>0.1199996546945285</v>
      </c>
      <c r="W58" s="9">
        <v>99.981336799999994</v>
      </c>
      <c r="X58" s="13">
        <f t="shared" si="5"/>
        <v>0.16000014686174616</v>
      </c>
      <c r="Y58" s="28"/>
      <c r="Z58" s="28"/>
    </row>
    <row r="59" spans="1:26" x14ac:dyDescent="0.25">
      <c r="A59" s="6">
        <v>44361</v>
      </c>
      <c r="B59" s="16" t="s">
        <v>42</v>
      </c>
      <c r="C59" s="11">
        <v>2500</v>
      </c>
      <c r="D59" s="7" t="s">
        <v>12</v>
      </c>
      <c r="E59" s="6">
        <v>44363</v>
      </c>
      <c r="F59" s="6">
        <v>44433</v>
      </c>
      <c r="G59" s="9">
        <v>70</v>
      </c>
      <c r="H59" s="9" t="s">
        <v>14</v>
      </c>
      <c r="I59" s="9" t="s">
        <v>17</v>
      </c>
      <c r="J59" s="9" t="s">
        <v>31</v>
      </c>
      <c r="K59" s="9">
        <v>45</v>
      </c>
      <c r="L59" s="11">
        <v>2500</v>
      </c>
      <c r="M59" s="11">
        <v>4165</v>
      </c>
      <c r="N59" s="12">
        <v>1.67</v>
      </c>
      <c r="O59" s="9">
        <v>99.974339900000004</v>
      </c>
      <c r="P59" s="13">
        <f t="shared" si="1"/>
        <v>0.13200009992905029</v>
      </c>
      <c r="Q59" s="9">
        <v>99.972785200000004</v>
      </c>
      <c r="R59" s="13">
        <f t="shared" si="2"/>
        <v>0.1399999292721589</v>
      </c>
      <c r="S59" s="9">
        <v>99.976477799999998</v>
      </c>
      <c r="T59" s="13">
        <f t="shared" si="3"/>
        <v>0.12099977609505803</v>
      </c>
      <c r="U59" s="9">
        <f t="shared" si="0"/>
        <v>99.976477799999998</v>
      </c>
      <c r="V59" s="13">
        <f t="shared" si="4"/>
        <v>0.12099977609505803</v>
      </c>
      <c r="W59" s="9">
        <v>99.965206600000002</v>
      </c>
      <c r="X59" s="13">
        <f t="shared" si="5"/>
        <v>0.17899976581879629</v>
      </c>
      <c r="Y59" s="28"/>
      <c r="Z59" s="28"/>
    </row>
    <row r="60" spans="1:26" x14ac:dyDescent="0.25">
      <c r="A60" s="6">
        <v>44361</v>
      </c>
      <c r="B60" s="16" t="s">
        <v>47</v>
      </c>
      <c r="C60" s="11">
        <v>1200</v>
      </c>
      <c r="D60" s="7" t="s">
        <v>12</v>
      </c>
      <c r="E60" s="6">
        <v>44363</v>
      </c>
      <c r="F60" s="6">
        <v>44489</v>
      </c>
      <c r="G60" s="9">
        <v>126</v>
      </c>
      <c r="H60" s="9" t="s">
        <v>14</v>
      </c>
      <c r="I60" s="9" t="s">
        <v>17</v>
      </c>
      <c r="J60" s="9" t="s">
        <v>31</v>
      </c>
      <c r="K60" s="9">
        <v>45</v>
      </c>
      <c r="L60" s="11">
        <v>1200</v>
      </c>
      <c r="M60" s="11">
        <v>1200</v>
      </c>
      <c r="N60" s="12">
        <v>2.34</v>
      </c>
      <c r="O60" s="9">
        <v>99.949974999999995</v>
      </c>
      <c r="P60" s="13">
        <f t="shared" si="1"/>
        <v>0.14300010723222892</v>
      </c>
      <c r="Q60" s="9">
        <v>99.944031300000006</v>
      </c>
      <c r="R60" s="13">
        <f t="shared" si="2"/>
        <v>0.16000012141650949</v>
      </c>
      <c r="S60" s="9">
        <v>99.951024000000004</v>
      </c>
      <c r="T60" s="13">
        <f t="shared" si="3"/>
        <v>0.13999999496895352</v>
      </c>
      <c r="U60" s="9">
        <f t="shared" si="0"/>
        <v>99.951024000000004</v>
      </c>
      <c r="V60" s="13">
        <f t="shared" si="4"/>
        <v>0.13999999496895352</v>
      </c>
      <c r="W60" s="9">
        <v>99.9335442</v>
      </c>
      <c r="X60" s="13">
        <f t="shared" si="5"/>
        <v>0.18999998029261744</v>
      </c>
      <c r="Y60" s="28"/>
      <c r="Z60" s="28"/>
    </row>
    <row r="61" spans="1:26" x14ac:dyDescent="0.25">
      <c r="A61" s="6">
        <v>44361</v>
      </c>
      <c r="B61" s="16" t="s">
        <v>44</v>
      </c>
      <c r="C61" s="11">
        <v>800</v>
      </c>
      <c r="D61" s="7" t="s">
        <v>12</v>
      </c>
      <c r="E61" s="6">
        <v>44363</v>
      </c>
      <c r="F61" s="6">
        <v>44629</v>
      </c>
      <c r="G61" s="9">
        <v>266</v>
      </c>
      <c r="H61" s="9" t="s">
        <v>14</v>
      </c>
      <c r="I61" s="9" t="s">
        <v>17</v>
      </c>
      <c r="J61" s="9" t="s">
        <v>31</v>
      </c>
      <c r="K61" s="9">
        <v>45</v>
      </c>
      <c r="L61" s="11">
        <v>800</v>
      </c>
      <c r="M61" s="11">
        <v>1535</v>
      </c>
      <c r="N61" s="12">
        <v>1.92</v>
      </c>
      <c r="O61" s="9">
        <v>99.867913599999994</v>
      </c>
      <c r="P61" s="13">
        <f t="shared" si="1"/>
        <v>0.17899998350640239</v>
      </c>
      <c r="Q61" s="9">
        <v>99.852440299999998</v>
      </c>
      <c r="R61" s="13">
        <f t="shared" si="2"/>
        <v>0.19999997650819562</v>
      </c>
      <c r="S61" s="9">
        <v>99.888552099999998</v>
      </c>
      <c r="T61" s="13">
        <f t="shared" si="3"/>
        <v>0.15100003072414597</v>
      </c>
      <c r="U61" s="9">
        <f t="shared" si="0"/>
        <v>99.888552099999998</v>
      </c>
      <c r="V61" s="13">
        <f t="shared" si="4"/>
        <v>0.15100003072414597</v>
      </c>
      <c r="W61" s="9">
        <v>99.815618400000005</v>
      </c>
      <c r="X61" s="13">
        <f t="shared" si="5"/>
        <v>0.24999996144770648</v>
      </c>
      <c r="Y61" s="28"/>
      <c r="Z61" s="28"/>
    </row>
    <row r="62" spans="1:26" x14ac:dyDescent="0.25">
      <c r="A62" s="6">
        <v>44363</v>
      </c>
      <c r="B62" s="16" t="s">
        <v>47</v>
      </c>
      <c r="C62" s="11">
        <v>3500</v>
      </c>
      <c r="D62" s="7" t="s">
        <v>12</v>
      </c>
      <c r="E62" s="6">
        <v>44368</v>
      </c>
      <c r="F62" s="6">
        <v>44489</v>
      </c>
      <c r="G62" s="9">
        <v>121</v>
      </c>
      <c r="H62" s="9" t="s">
        <v>50</v>
      </c>
      <c r="I62" s="9" t="s">
        <v>17</v>
      </c>
      <c r="J62" s="9" t="s">
        <v>31</v>
      </c>
      <c r="K62" s="9">
        <v>45</v>
      </c>
      <c r="L62" s="11">
        <v>3500</v>
      </c>
      <c r="M62" s="11">
        <v>3783</v>
      </c>
      <c r="N62" s="12">
        <v>1.08</v>
      </c>
      <c r="O62" s="9">
        <v>99.951959200000005</v>
      </c>
      <c r="P62" s="13">
        <f t="shared" si="1"/>
        <v>0.14300000413109501</v>
      </c>
      <c r="Q62" s="9" t="s">
        <v>71</v>
      </c>
      <c r="R62" s="9" t="s">
        <v>71</v>
      </c>
      <c r="S62" s="9" t="s">
        <v>71</v>
      </c>
      <c r="T62" s="9" t="s">
        <v>71</v>
      </c>
      <c r="U62" s="9" t="s">
        <v>71</v>
      </c>
      <c r="V62" s="9" t="s">
        <v>71</v>
      </c>
      <c r="W62" s="9" t="s">
        <v>71</v>
      </c>
      <c r="X62" s="9" t="s">
        <v>71</v>
      </c>
      <c r="Y62" s="28"/>
      <c r="Z62" s="28"/>
    </row>
    <row r="63" spans="1:26" x14ac:dyDescent="0.25">
      <c r="A63" s="6">
        <v>44363</v>
      </c>
      <c r="B63" s="16" t="s">
        <v>44</v>
      </c>
      <c r="C63" s="11">
        <v>3000</v>
      </c>
      <c r="D63" s="7" t="s">
        <v>12</v>
      </c>
      <c r="E63" s="6">
        <v>44368</v>
      </c>
      <c r="F63" s="6">
        <v>44629</v>
      </c>
      <c r="G63" s="9">
        <v>261</v>
      </c>
      <c r="H63" s="9" t="s">
        <v>50</v>
      </c>
      <c r="I63" s="9" t="s">
        <v>17</v>
      </c>
      <c r="J63" s="9" t="s">
        <v>31</v>
      </c>
      <c r="K63" s="9">
        <v>45</v>
      </c>
      <c r="L63" s="11">
        <v>3000</v>
      </c>
      <c r="M63" s="11">
        <v>3065</v>
      </c>
      <c r="N63" s="12">
        <v>1.02</v>
      </c>
      <c r="O63" s="9">
        <v>99.880517900000001</v>
      </c>
      <c r="P63" s="13">
        <f t="shared" si="1"/>
        <v>0.16500004206698532</v>
      </c>
      <c r="Q63" s="9" t="s">
        <v>71</v>
      </c>
      <c r="R63" s="9" t="s">
        <v>71</v>
      </c>
      <c r="S63" s="9" t="s">
        <v>71</v>
      </c>
      <c r="T63" s="9" t="s">
        <v>71</v>
      </c>
      <c r="U63" s="9" t="s">
        <v>71</v>
      </c>
      <c r="V63" s="9" t="s">
        <v>71</v>
      </c>
      <c r="W63" s="9" t="s">
        <v>71</v>
      </c>
      <c r="X63" s="9" t="s">
        <v>71</v>
      </c>
      <c r="Y63" s="28"/>
      <c r="Z63" s="28"/>
    </row>
    <row r="64" spans="1:26" x14ac:dyDescent="0.25">
      <c r="A64" s="6">
        <v>44375</v>
      </c>
      <c r="B64" s="16" t="s">
        <v>46</v>
      </c>
      <c r="C64" s="11">
        <v>3100</v>
      </c>
      <c r="D64" s="7" t="s">
        <v>12</v>
      </c>
      <c r="E64" s="6">
        <v>44377</v>
      </c>
      <c r="F64" s="6">
        <v>44405</v>
      </c>
      <c r="G64" s="9">
        <v>28</v>
      </c>
      <c r="H64" s="9" t="s">
        <v>14</v>
      </c>
      <c r="I64" s="9" t="s">
        <v>17</v>
      </c>
      <c r="J64" s="9" t="s">
        <v>31</v>
      </c>
      <c r="K64" s="9">
        <v>45</v>
      </c>
      <c r="L64" s="11">
        <v>3100</v>
      </c>
      <c r="M64" s="11">
        <v>5245</v>
      </c>
      <c r="N64" s="12">
        <v>1.69</v>
      </c>
      <c r="O64" s="9">
        <v>99.987557100000004</v>
      </c>
      <c r="P64" s="13">
        <f t="shared" si="1"/>
        <v>0.16000005150350471</v>
      </c>
      <c r="Q64" s="9">
        <v>99.986779499999997</v>
      </c>
      <c r="R64" s="13">
        <f t="shared" si="2"/>
        <v>0.17000033203678933</v>
      </c>
      <c r="S64" s="9">
        <v>99.988334699999996</v>
      </c>
      <c r="T64" s="13">
        <f t="shared" si="3"/>
        <v>0.14999992651291016</v>
      </c>
      <c r="U64" s="9">
        <f t="shared" si="0"/>
        <v>99.988334699999996</v>
      </c>
      <c r="V64" s="13">
        <f t="shared" si="4"/>
        <v>0.14999992651291016</v>
      </c>
      <c r="W64" s="9">
        <v>99.986001999999999</v>
      </c>
      <c r="X64" s="13">
        <f t="shared" si="5"/>
        <v>0.17999948204179275</v>
      </c>
      <c r="Y64" s="28"/>
      <c r="Z64" s="28"/>
    </row>
    <row r="65" spans="1:26" x14ac:dyDescent="0.25">
      <c r="A65" s="6">
        <v>44375</v>
      </c>
      <c r="B65" s="16" t="s">
        <v>42</v>
      </c>
      <c r="C65" s="11">
        <v>1450</v>
      </c>
      <c r="D65" s="7" t="s">
        <v>12</v>
      </c>
      <c r="E65" s="6">
        <v>44377</v>
      </c>
      <c r="F65" s="6">
        <v>44433</v>
      </c>
      <c r="G65" s="9">
        <v>56</v>
      </c>
      <c r="H65" s="9" t="s">
        <v>14</v>
      </c>
      <c r="I65" s="9" t="s">
        <v>17</v>
      </c>
      <c r="J65" s="9" t="s">
        <v>31</v>
      </c>
      <c r="K65" s="9">
        <v>45</v>
      </c>
      <c r="L65" s="11">
        <v>1450</v>
      </c>
      <c r="M65" s="11">
        <v>2487</v>
      </c>
      <c r="N65" s="12">
        <v>1.72</v>
      </c>
      <c r="O65" s="9">
        <v>99.974029000000002</v>
      </c>
      <c r="P65" s="13">
        <f t="shared" si="1"/>
        <v>0.16699980008949961</v>
      </c>
      <c r="Q65" s="9">
        <v>99.9735625</v>
      </c>
      <c r="R65" s="13">
        <f t="shared" si="2"/>
        <v>0.17000030097242749</v>
      </c>
      <c r="S65" s="9">
        <v>99.976672100000002</v>
      </c>
      <c r="T65" s="13">
        <f t="shared" si="3"/>
        <v>0.15000006329332474</v>
      </c>
      <c r="U65" s="9">
        <f t="shared" si="0"/>
        <v>99.976672100000002</v>
      </c>
      <c r="V65" s="13">
        <f t="shared" si="4"/>
        <v>0.15000006329332474</v>
      </c>
      <c r="W65" s="9">
        <v>99.969675899999999</v>
      </c>
      <c r="X65" s="13">
        <f t="shared" si="5"/>
        <v>0.19499977478385716</v>
      </c>
      <c r="Y65" s="28"/>
      <c r="Z65" s="28"/>
    </row>
    <row r="66" spans="1:26" x14ac:dyDescent="0.25">
      <c r="A66" s="6">
        <v>44375</v>
      </c>
      <c r="B66" s="16" t="s">
        <v>51</v>
      </c>
      <c r="C66" s="11">
        <v>3650</v>
      </c>
      <c r="D66" s="7" t="s">
        <v>13</v>
      </c>
      <c r="E66" s="6">
        <v>44377</v>
      </c>
      <c r="F66" s="6">
        <v>44461</v>
      </c>
      <c r="G66" s="9">
        <v>84</v>
      </c>
      <c r="H66" s="9" t="s">
        <v>14</v>
      </c>
      <c r="I66" s="9" t="s">
        <v>17</v>
      </c>
      <c r="J66" s="9" t="s">
        <v>31</v>
      </c>
      <c r="K66" s="9">
        <v>45</v>
      </c>
      <c r="L66" s="11">
        <v>3650</v>
      </c>
      <c r="M66" s="11">
        <v>4720</v>
      </c>
      <c r="N66" s="12">
        <v>1.29</v>
      </c>
      <c r="O66" s="9">
        <v>99.956618800000001</v>
      </c>
      <c r="P66" s="13">
        <f t="shared" si="1"/>
        <v>0.18600011765446375</v>
      </c>
      <c r="Q66" s="9">
        <v>99.953588199999999</v>
      </c>
      <c r="R66" s="13">
        <f t="shared" si="2"/>
        <v>0.19900007380197285</v>
      </c>
      <c r="S66" s="9">
        <v>99.960349100000002</v>
      </c>
      <c r="T66" s="13">
        <f t="shared" si="3"/>
        <v>0.16999983503601049</v>
      </c>
      <c r="U66" s="9">
        <f t="shared" si="0"/>
        <v>99.960349100000002</v>
      </c>
      <c r="V66" s="13">
        <f t="shared" si="4"/>
        <v>0.16999983503601049</v>
      </c>
      <c r="W66" s="9">
        <v>99.951257100000007</v>
      </c>
      <c r="X66" s="13">
        <f t="shared" si="5"/>
        <v>0.20900001552568259</v>
      </c>
      <c r="Y66" s="28"/>
      <c r="Z66" s="28"/>
    </row>
    <row r="67" spans="1:26" x14ac:dyDescent="0.25">
      <c r="A67" s="6">
        <v>44375</v>
      </c>
      <c r="B67" s="16" t="s">
        <v>47</v>
      </c>
      <c r="C67" s="11">
        <v>2200</v>
      </c>
      <c r="D67" s="7" t="s">
        <v>12</v>
      </c>
      <c r="E67" s="6">
        <v>44377</v>
      </c>
      <c r="F67" s="6">
        <v>44489</v>
      </c>
      <c r="G67" s="9">
        <v>112</v>
      </c>
      <c r="H67" s="9" t="s">
        <v>14</v>
      </c>
      <c r="I67" s="9" t="s">
        <v>17</v>
      </c>
      <c r="J67" s="9" t="s">
        <v>31</v>
      </c>
      <c r="K67" s="9">
        <v>45</v>
      </c>
      <c r="L67" s="11">
        <v>1415</v>
      </c>
      <c r="M67" s="11">
        <v>1415</v>
      </c>
      <c r="N67" s="12">
        <v>1</v>
      </c>
      <c r="O67" s="9">
        <v>99.941234600000001</v>
      </c>
      <c r="P67" s="13">
        <f t="shared" si="1"/>
        <v>0.18899985223344573</v>
      </c>
      <c r="Q67" s="9">
        <v>99.931602400000003</v>
      </c>
      <c r="R67" s="13">
        <f t="shared" si="2"/>
        <v>0.21999990322522819</v>
      </c>
      <c r="S67" s="9">
        <v>99.944031300000006</v>
      </c>
      <c r="T67" s="13">
        <f t="shared" si="3"/>
        <v>0.1800001365935732</v>
      </c>
      <c r="U67" s="9">
        <f t="shared" si="0"/>
        <v>99.944031300000006</v>
      </c>
      <c r="V67" s="13">
        <f t="shared" si="4"/>
        <v>0.1800001365935732</v>
      </c>
      <c r="W67" s="9">
        <v>99.931602400000003</v>
      </c>
      <c r="X67" s="13">
        <f t="shared" si="5"/>
        <v>0.21999990322522819</v>
      </c>
      <c r="Y67" s="28"/>
      <c r="Z67" s="28"/>
    </row>
    <row r="68" spans="1:26" x14ac:dyDescent="0.25">
      <c r="A68" s="6">
        <v>44375</v>
      </c>
      <c r="B68" s="16" t="s">
        <v>52</v>
      </c>
      <c r="C68" s="11">
        <v>3200</v>
      </c>
      <c r="D68" s="7" t="s">
        <v>13</v>
      </c>
      <c r="E68" s="6">
        <v>44377</v>
      </c>
      <c r="F68" s="6">
        <v>44545</v>
      </c>
      <c r="G68" s="9">
        <v>168</v>
      </c>
      <c r="H68" s="9" t="s">
        <v>14</v>
      </c>
      <c r="I68" s="9" t="s">
        <v>17</v>
      </c>
      <c r="J68" s="9" t="s">
        <v>31</v>
      </c>
      <c r="K68" s="9">
        <v>45</v>
      </c>
      <c r="L68" s="11">
        <v>3200</v>
      </c>
      <c r="M68" s="11">
        <v>6200</v>
      </c>
      <c r="N68" s="12">
        <v>1.94</v>
      </c>
      <c r="O68" s="9">
        <v>99.910014399999994</v>
      </c>
      <c r="P68" s="13">
        <f t="shared" si="1"/>
        <v>0.19299995788439989</v>
      </c>
      <c r="Q68" s="9">
        <v>99.902095900000006</v>
      </c>
      <c r="R68" s="13">
        <f t="shared" si="2"/>
        <v>0.21000009870662459</v>
      </c>
      <c r="S68" s="9">
        <v>99.920729600000001</v>
      </c>
      <c r="T68" s="13">
        <f t="shared" si="3"/>
        <v>0.16999990245981941</v>
      </c>
      <c r="U68" s="9">
        <f t="shared" si="0"/>
        <v>99.920729600000001</v>
      </c>
      <c r="V68" s="13">
        <f t="shared" si="4"/>
        <v>0.16999990245981941</v>
      </c>
      <c r="W68" s="9">
        <v>99.893247400000007</v>
      </c>
      <c r="X68" s="13">
        <f t="shared" si="5"/>
        <v>0.22900003491983417</v>
      </c>
      <c r="Y68" s="28"/>
      <c r="Z68" s="28"/>
    </row>
    <row r="69" spans="1:26" x14ac:dyDescent="0.25">
      <c r="A69" s="6">
        <v>44375</v>
      </c>
      <c r="B69" s="16" t="s">
        <v>44</v>
      </c>
      <c r="C69" s="11">
        <v>850</v>
      </c>
      <c r="D69" s="7" t="s">
        <v>12</v>
      </c>
      <c r="E69" s="6">
        <v>44377</v>
      </c>
      <c r="F69" s="6">
        <v>44629</v>
      </c>
      <c r="G69" s="9">
        <v>252</v>
      </c>
      <c r="H69" s="9" t="s">
        <v>14</v>
      </c>
      <c r="I69" s="9" t="s">
        <v>17</v>
      </c>
      <c r="J69" s="9" t="s">
        <v>31</v>
      </c>
      <c r="K69" s="9">
        <v>45</v>
      </c>
      <c r="L69" s="11">
        <v>814</v>
      </c>
      <c r="M69" s="11">
        <v>1282</v>
      </c>
      <c r="N69" s="12">
        <v>1.57</v>
      </c>
      <c r="O69" s="9">
        <v>99.842747700000004</v>
      </c>
      <c r="P69" s="13">
        <f t="shared" si="1"/>
        <v>0.22499996046997545</v>
      </c>
      <c r="Q69" s="9">
        <v>99.825305700000001</v>
      </c>
      <c r="R69" s="13">
        <f t="shared" si="2"/>
        <v>0.25000002150184641</v>
      </c>
      <c r="S69" s="9">
        <v>99.857403599999998</v>
      </c>
      <c r="T69" s="13">
        <f t="shared" si="3"/>
        <v>0.20400003956957075</v>
      </c>
      <c r="U69" s="9">
        <f t="shared" si="0"/>
        <v>99.857403599999998</v>
      </c>
      <c r="V69" s="13">
        <f t="shared" si="4"/>
        <v>0.20400003956957075</v>
      </c>
      <c r="W69" s="9">
        <v>99.825305700000001</v>
      </c>
      <c r="X69" s="13">
        <f t="shared" si="5"/>
        <v>0.25000002150184641</v>
      </c>
      <c r="Y69" s="28"/>
      <c r="Z69" s="28"/>
    </row>
    <row r="70" spans="1:26" x14ac:dyDescent="0.25">
      <c r="A70" s="6">
        <v>44375</v>
      </c>
      <c r="B70" s="16" t="s">
        <v>53</v>
      </c>
      <c r="C70" s="11">
        <v>3200</v>
      </c>
      <c r="D70" s="7" t="s">
        <v>13</v>
      </c>
      <c r="E70" s="6">
        <v>44377</v>
      </c>
      <c r="F70" s="6">
        <v>44713</v>
      </c>
      <c r="G70" s="9">
        <v>336</v>
      </c>
      <c r="H70" s="9" t="s">
        <v>14</v>
      </c>
      <c r="I70" s="9" t="s">
        <v>17</v>
      </c>
      <c r="J70" s="9" t="s">
        <v>31</v>
      </c>
      <c r="K70" s="9">
        <v>45</v>
      </c>
      <c r="L70" s="11">
        <v>3200</v>
      </c>
      <c r="M70" s="11">
        <v>6185</v>
      </c>
      <c r="N70" s="12">
        <v>1.93</v>
      </c>
      <c r="O70" s="9">
        <v>99.778358999999995</v>
      </c>
      <c r="P70" s="13">
        <f t="shared" si="1"/>
        <v>0.23800000559240075</v>
      </c>
      <c r="Q70" s="9">
        <v>99.757920799999994</v>
      </c>
      <c r="R70" s="13">
        <f t="shared" si="2"/>
        <v>0.25999997729361074</v>
      </c>
      <c r="S70" s="9">
        <v>99.800664800000007</v>
      </c>
      <c r="T70" s="13">
        <f t="shared" si="3"/>
        <v>0.21400000591120422</v>
      </c>
      <c r="U70" s="9">
        <f t="shared" si="0"/>
        <v>99.800664800000007</v>
      </c>
      <c r="V70" s="13">
        <f t="shared" si="4"/>
        <v>0.21400000591120422</v>
      </c>
      <c r="W70" s="9">
        <v>99.725422699999996</v>
      </c>
      <c r="X70" s="13">
        <f t="shared" si="5"/>
        <v>0.2949999672307419</v>
      </c>
      <c r="Y70" s="28"/>
      <c r="Z70" s="28"/>
    </row>
    <row r="71" spans="1:26" x14ac:dyDescent="0.25">
      <c r="A71" s="6">
        <v>44389</v>
      </c>
      <c r="B71" s="16" t="s">
        <v>54</v>
      </c>
      <c r="C71" s="11">
        <v>3900</v>
      </c>
      <c r="D71" s="7" t="s">
        <v>13</v>
      </c>
      <c r="E71" s="6">
        <v>44391</v>
      </c>
      <c r="F71" s="6">
        <v>44419</v>
      </c>
      <c r="G71" s="9">
        <v>28</v>
      </c>
      <c r="H71" s="9" t="s">
        <v>14</v>
      </c>
      <c r="I71" s="9" t="s">
        <v>17</v>
      </c>
      <c r="J71" s="9" t="s">
        <v>31</v>
      </c>
      <c r="K71" s="9">
        <v>45</v>
      </c>
      <c r="L71" s="11">
        <v>3900</v>
      </c>
      <c r="M71" s="11">
        <v>5405</v>
      </c>
      <c r="N71" s="12">
        <v>1.39</v>
      </c>
      <c r="O71" s="9">
        <v>99.987557100000004</v>
      </c>
      <c r="P71" s="13">
        <f t="shared" si="1"/>
        <v>0.16000005150350471</v>
      </c>
      <c r="Q71" s="9">
        <v>99.986935000000003</v>
      </c>
      <c r="R71" s="13">
        <f t="shared" si="2"/>
        <v>0.16800052069656754</v>
      </c>
      <c r="S71" s="9">
        <v>99.988334699999996</v>
      </c>
      <c r="T71" s="13">
        <f t="shared" si="3"/>
        <v>0.14999992651291016</v>
      </c>
      <c r="U71" s="9">
        <f t="shared" ref="U71:V100" si="6">S71</f>
        <v>99.988334699999996</v>
      </c>
      <c r="V71" s="13">
        <f t="shared" si="4"/>
        <v>0.14999992651291016</v>
      </c>
      <c r="W71" s="9">
        <v>99.986001999999999</v>
      </c>
      <c r="X71" s="13">
        <f t="shared" si="5"/>
        <v>0.17999948204179275</v>
      </c>
      <c r="Y71" s="28"/>
      <c r="Z71" s="28"/>
    </row>
    <row r="72" spans="1:26" x14ac:dyDescent="0.25">
      <c r="A72" s="6">
        <v>44389</v>
      </c>
      <c r="B72" s="16" t="s">
        <v>42</v>
      </c>
      <c r="C72" s="11">
        <v>1300</v>
      </c>
      <c r="D72" s="7" t="s">
        <v>12</v>
      </c>
      <c r="E72" s="6">
        <v>44391</v>
      </c>
      <c r="F72" s="6">
        <v>44433</v>
      </c>
      <c r="G72" s="9">
        <v>42</v>
      </c>
      <c r="H72" s="9" t="s">
        <v>14</v>
      </c>
      <c r="I72" s="9" t="s">
        <v>17</v>
      </c>
      <c r="J72" s="9" t="s">
        <v>31</v>
      </c>
      <c r="K72" s="9">
        <v>45</v>
      </c>
      <c r="L72" s="11">
        <v>1300</v>
      </c>
      <c r="M72" s="11">
        <v>1320</v>
      </c>
      <c r="N72" s="12">
        <v>1.02</v>
      </c>
      <c r="O72" s="9">
        <v>99.979587499999994</v>
      </c>
      <c r="P72" s="13">
        <f t="shared" ref="P72:P135" si="7">100*((100-O72)/O72)*360/G72</f>
        <v>0.17500000759088805</v>
      </c>
      <c r="Q72" s="9">
        <v>99.976672100000002</v>
      </c>
      <c r="R72" s="13">
        <f t="shared" ref="R72:R135" si="8">100*((100-Q72)/Q72)*360/G72</f>
        <v>0.20000008439109968</v>
      </c>
      <c r="S72" s="9">
        <v>99.980287200000006</v>
      </c>
      <c r="T72" s="13">
        <f t="shared" ref="T72:T135" si="9">100*((100-S72)/S72)*360/G72</f>
        <v>0.16900017180867005</v>
      </c>
      <c r="U72" s="9">
        <f t="shared" si="6"/>
        <v>99.980287200000006</v>
      </c>
      <c r="V72" s="13">
        <f t="shared" si="6"/>
        <v>0.16900017180867005</v>
      </c>
      <c r="W72" s="9">
        <v>99.976672100000002</v>
      </c>
      <c r="X72" s="13">
        <f t="shared" ref="X72:X135" si="10">100*((100-W72)/W72)*360/G72</f>
        <v>0.20000008439109968</v>
      </c>
      <c r="Y72" s="28"/>
      <c r="Z72" s="28"/>
    </row>
    <row r="73" spans="1:26" x14ac:dyDescent="0.25">
      <c r="A73" s="6">
        <v>44389</v>
      </c>
      <c r="B73" s="16" t="s">
        <v>51</v>
      </c>
      <c r="C73" s="11">
        <v>1200</v>
      </c>
      <c r="D73" s="7" t="s">
        <v>12</v>
      </c>
      <c r="E73" s="6">
        <v>44391</v>
      </c>
      <c r="F73" s="6">
        <v>44461</v>
      </c>
      <c r="G73" s="9">
        <v>70</v>
      </c>
      <c r="H73" s="9" t="s">
        <v>14</v>
      </c>
      <c r="I73" s="9" t="s">
        <v>17</v>
      </c>
      <c r="J73" s="9" t="s">
        <v>31</v>
      </c>
      <c r="K73" s="9">
        <v>45</v>
      </c>
      <c r="L73" s="11">
        <v>1200</v>
      </c>
      <c r="M73" s="11">
        <v>2570</v>
      </c>
      <c r="N73" s="12">
        <v>2.14</v>
      </c>
      <c r="O73" s="9">
        <v>99.9657895</v>
      </c>
      <c r="P73" s="13">
        <f t="shared" si="7"/>
        <v>0.17599992473996934</v>
      </c>
      <c r="Q73" s="9">
        <v>99.965012200000004</v>
      </c>
      <c r="R73" s="13">
        <f t="shared" si="8"/>
        <v>0.18000023526515133</v>
      </c>
      <c r="S73" s="9">
        <v>99.966955400000003</v>
      </c>
      <c r="T73" s="13">
        <f t="shared" si="9"/>
        <v>0.16999983290762488</v>
      </c>
      <c r="U73" s="9">
        <f t="shared" si="6"/>
        <v>99.966955400000003</v>
      </c>
      <c r="V73" s="13">
        <f t="shared" si="6"/>
        <v>0.16999983290762488</v>
      </c>
      <c r="W73" s="9">
        <v>99.957240499999997</v>
      </c>
      <c r="X73" s="13">
        <f t="shared" si="10"/>
        <v>0.22000007093034235</v>
      </c>
      <c r="Y73" s="28"/>
      <c r="Z73" s="28"/>
    </row>
    <row r="74" spans="1:26" x14ac:dyDescent="0.25">
      <c r="A74" s="6">
        <v>44389</v>
      </c>
      <c r="B74" s="16" t="s">
        <v>47</v>
      </c>
      <c r="C74" s="11">
        <v>1050</v>
      </c>
      <c r="D74" s="7" t="s">
        <v>12</v>
      </c>
      <c r="E74" s="6">
        <v>44391</v>
      </c>
      <c r="F74" s="6">
        <v>44489</v>
      </c>
      <c r="G74" s="9">
        <v>98</v>
      </c>
      <c r="H74" s="9" t="s">
        <v>14</v>
      </c>
      <c r="I74" s="9" t="s">
        <v>17</v>
      </c>
      <c r="J74" s="9" t="s">
        <v>31</v>
      </c>
      <c r="K74" s="9">
        <v>45</v>
      </c>
      <c r="L74" s="11">
        <v>1050</v>
      </c>
      <c r="M74" s="11">
        <v>1970</v>
      </c>
      <c r="N74" s="12">
        <v>1.88</v>
      </c>
      <c r="O74" s="9">
        <v>99.947760599999995</v>
      </c>
      <c r="P74" s="13">
        <f t="shared" si="7"/>
        <v>0.19200013645399433</v>
      </c>
      <c r="Q74" s="9">
        <v>99.945585199999996</v>
      </c>
      <c r="R74" s="13">
        <f t="shared" si="8"/>
        <v>0.1999999316036116</v>
      </c>
      <c r="S74" s="9">
        <v>99.948304500000006</v>
      </c>
      <c r="T74" s="13">
        <f t="shared" si="9"/>
        <v>0.19000005821476587</v>
      </c>
      <c r="U74" s="9">
        <f t="shared" si="6"/>
        <v>99.948304500000006</v>
      </c>
      <c r="V74" s="13">
        <f t="shared" si="6"/>
        <v>0.19000005821476587</v>
      </c>
      <c r="W74" s="9">
        <v>99.934709299999994</v>
      </c>
      <c r="X74" s="13">
        <f t="shared" si="10"/>
        <v>0.24000008549094021</v>
      </c>
      <c r="Y74" s="28"/>
      <c r="Z74" s="28"/>
    </row>
    <row r="75" spans="1:26" x14ac:dyDescent="0.25">
      <c r="A75" s="6">
        <v>44389</v>
      </c>
      <c r="B75" s="16" t="s">
        <v>52</v>
      </c>
      <c r="C75" s="11">
        <v>1000</v>
      </c>
      <c r="D75" s="7" t="s">
        <v>12</v>
      </c>
      <c r="E75" s="6">
        <v>44391</v>
      </c>
      <c r="F75" s="6">
        <v>44545</v>
      </c>
      <c r="G75" s="9">
        <v>154</v>
      </c>
      <c r="H75" s="9" t="s">
        <v>14</v>
      </c>
      <c r="I75" s="9" t="s">
        <v>17</v>
      </c>
      <c r="J75" s="9" t="s">
        <v>31</v>
      </c>
      <c r="K75" s="9">
        <v>45</v>
      </c>
      <c r="L75" s="11">
        <v>1000</v>
      </c>
      <c r="M75" s="11">
        <v>1338</v>
      </c>
      <c r="N75" s="12">
        <v>1.34</v>
      </c>
      <c r="O75" s="9">
        <v>99.9128094</v>
      </c>
      <c r="P75" s="13">
        <f t="shared" si="7"/>
        <v>0.20400005068637453</v>
      </c>
      <c r="Q75" s="9">
        <v>99.905977399999998</v>
      </c>
      <c r="R75" s="13">
        <f t="shared" si="8"/>
        <v>0.21999994057322189</v>
      </c>
      <c r="S75" s="9">
        <v>99.923059199999997</v>
      </c>
      <c r="T75" s="13">
        <f t="shared" si="9"/>
        <v>0.18000010390956556</v>
      </c>
      <c r="U75" s="9">
        <f t="shared" si="6"/>
        <v>99.923059199999997</v>
      </c>
      <c r="V75" s="13">
        <f t="shared" si="6"/>
        <v>0.18000010390956556</v>
      </c>
      <c r="W75" s="9">
        <v>99.893169799999995</v>
      </c>
      <c r="X75" s="13">
        <f t="shared" si="10"/>
        <v>0.25000001057624427</v>
      </c>
      <c r="Y75" s="28"/>
      <c r="Z75" s="28"/>
    </row>
    <row r="76" spans="1:26" x14ac:dyDescent="0.25">
      <c r="A76" s="6">
        <v>44389</v>
      </c>
      <c r="B76" s="16" t="s">
        <v>44</v>
      </c>
      <c r="C76" s="11">
        <v>900</v>
      </c>
      <c r="D76" s="7" t="s">
        <v>12</v>
      </c>
      <c r="E76" s="6">
        <v>44391</v>
      </c>
      <c r="F76" s="6">
        <v>44629</v>
      </c>
      <c r="G76" s="9">
        <v>238</v>
      </c>
      <c r="H76" s="9" t="s">
        <v>14</v>
      </c>
      <c r="I76" s="9" t="s">
        <v>17</v>
      </c>
      <c r="J76" s="9" t="s">
        <v>31</v>
      </c>
      <c r="K76" s="9">
        <v>45</v>
      </c>
      <c r="L76" s="11">
        <v>855</v>
      </c>
      <c r="M76" s="11">
        <v>855</v>
      </c>
      <c r="N76" s="12">
        <v>1</v>
      </c>
      <c r="O76" s="9">
        <v>99.842243699999997</v>
      </c>
      <c r="P76" s="13">
        <f t="shared" si="7"/>
        <v>0.23900001236642876</v>
      </c>
      <c r="Q76" s="9">
        <v>99.815230900000003</v>
      </c>
      <c r="R76" s="13">
        <f t="shared" si="8"/>
        <v>0.28000002579656696</v>
      </c>
      <c r="S76" s="9">
        <v>99.850811800000002</v>
      </c>
      <c r="T76" s="13">
        <f t="shared" si="9"/>
        <v>0.22599998884476574</v>
      </c>
      <c r="U76" s="9">
        <f t="shared" si="6"/>
        <v>99.850811800000002</v>
      </c>
      <c r="V76" s="13">
        <f t="shared" si="6"/>
        <v>0.22599998884476574</v>
      </c>
      <c r="W76" s="9">
        <v>99.815230900000003</v>
      </c>
      <c r="X76" s="13">
        <f t="shared" si="10"/>
        <v>0.28000002579656696</v>
      </c>
      <c r="Y76" s="28"/>
      <c r="Z76" s="28"/>
    </row>
    <row r="77" spans="1:26" x14ac:dyDescent="0.25">
      <c r="A77" s="6">
        <v>44389</v>
      </c>
      <c r="B77" s="16" t="s">
        <v>53</v>
      </c>
      <c r="C77" s="11">
        <v>4500</v>
      </c>
      <c r="D77" s="7" t="s">
        <v>12</v>
      </c>
      <c r="E77" s="6">
        <v>44391</v>
      </c>
      <c r="F77" s="6">
        <v>44713</v>
      </c>
      <c r="G77" s="9">
        <v>322</v>
      </c>
      <c r="H77" s="9" t="s">
        <v>14</v>
      </c>
      <c r="I77" s="9" t="s">
        <v>17</v>
      </c>
      <c r="J77" s="9" t="s">
        <v>31</v>
      </c>
      <c r="K77" s="9">
        <v>45</v>
      </c>
      <c r="L77" s="11">
        <v>4500</v>
      </c>
      <c r="M77" s="11">
        <v>7000</v>
      </c>
      <c r="N77" s="12">
        <v>1.56</v>
      </c>
      <c r="O77" s="9">
        <v>99.781340299999997</v>
      </c>
      <c r="P77" s="13">
        <f t="shared" si="7"/>
        <v>0.24499997708446206</v>
      </c>
      <c r="Q77" s="9">
        <v>99.776887799999997</v>
      </c>
      <c r="R77" s="13">
        <f t="shared" si="8"/>
        <v>0.24999999166152312</v>
      </c>
      <c r="S77" s="9">
        <v>99.798263399999996</v>
      </c>
      <c r="T77" s="13">
        <f t="shared" si="9"/>
        <v>0.22599994945876462</v>
      </c>
      <c r="U77" s="9">
        <f t="shared" si="6"/>
        <v>99.798263399999996</v>
      </c>
      <c r="V77" s="13">
        <f t="shared" si="6"/>
        <v>0.22599994945876462</v>
      </c>
      <c r="W77" s="9">
        <v>99.734164100000001</v>
      </c>
      <c r="X77" s="13">
        <f t="shared" si="10"/>
        <v>0.29800002956992322</v>
      </c>
      <c r="Y77" s="28"/>
      <c r="Z77" s="28"/>
    </row>
    <row r="78" spans="1:26" x14ac:dyDescent="0.25">
      <c r="A78" s="6">
        <v>44403</v>
      </c>
      <c r="B78" s="16" t="s">
        <v>42</v>
      </c>
      <c r="C78" s="11">
        <v>2000</v>
      </c>
      <c r="D78" s="7" t="s">
        <v>12</v>
      </c>
      <c r="E78" s="6">
        <v>44405</v>
      </c>
      <c r="F78" s="6">
        <v>44433</v>
      </c>
      <c r="G78" s="9">
        <v>28</v>
      </c>
      <c r="H78" s="9" t="s">
        <v>14</v>
      </c>
      <c r="I78" s="9" t="s">
        <v>17</v>
      </c>
      <c r="J78" s="9" t="s">
        <v>31</v>
      </c>
      <c r="K78" s="9">
        <v>45</v>
      </c>
      <c r="L78" s="11">
        <v>2000</v>
      </c>
      <c r="M78" s="11">
        <v>3710</v>
      </c>
      <c r="N78" s="12">
        <v>1.86</v>
      </c>
      <c r="O78" s="9">
        <v>99.987634900000003</v>
      </c>
      <c r="P78" s="13">
        <f t="shared" si="7"/>
        <v>0.15899951759216432</v>
      </c>
      <c r="Q78" s="9">
        <v>99.987557100000004</v>
      </c>
      <c r="R78" s="13">
        <f t="shared" si="8"/>
        <v>0.16000005150350471</v>
      </c>
      <c r="S78" s="9">
        <v>99.9879459</v>
      </c>
      <c r="T78" s="13">
        <f t="shared" si="9"/>
        <v>0.15499996956562082</v>
      </c>
      <c r="U78" s="9">
        <f t="shared" si="6"/>
        <v>99.9879459</v>
      </c>
      <c r="V78" s="13">
        <f t="shared" si="6"/>
        <v>0.15499996956562082</v>
      </c>
      <c r="W78" s="9">
        <v>99.983669300000003</v>
      </c>
      <c r="X78" s="13">
        <f t="shared" si="10"/>
        <v>0.21000043739854066</v>
      </c>
      <c r="Y78" s="28"/>
      <c r="Z78" s="28"/>
    </row>
    <row r="79" spans="1:26" x14ac:dyDescent="0.25">
      <c r="A79" s="6">
        <v>44403</v>
      </c>
      <c r="B79" s="16" t="s">
        <v>51</v>
      </c>
      <c r="C79" s="11">
        <v>1300</v>
      </c>
      <c r="D79" s="7" t="s">
        <v>12</v>
      </c>
      <c r="E79" s="6">
        <v>44405</v>
      </c>
      <c r="F79" s="6">
        <v>44461</v>
      </c>
      <c r="G79" s="9">
        <v>56</v>
      </c>
      <c r="H79" s="9" t="s">
        <v>14</v>
      </c>
      <c r="I79" s="9" t="s">
        <v>17</v>
      </c>
      <c r="J79" s="9" t="s">
        <v>31</v>
      </c>
      <c r="K79" s="9">
        <v>45</v>
      </c>
      <c r="L79" s="11">
        <v>1300</v>
      </c>
      <c r="M79" s="11">
        <v>2020</v>
      </c>
      <c r="N79" s="12">
        <v>1.55</v>
      </c>
      <c r="O79" s="9">
        <v>99.972629699999999</v>
      </c>
      <c r="P79" s="13">
        <f t="shared" si="7"/>
        <v>0.17600010032689592</v>
      </c>
      <c r="Q79" s="9">
        <v>99.971230500000004</v>
      </c>
      <c r="R79" s="13">
        <f t="shared" si="8"/>
        <v>0.18500000929193114</v>
      </c>
      <c r="S79" s="9">
        <v>99.9735625</v>
      </c>
      <c r="T79" s="13">
        <f t="shared" si="9"/>
        <v>0.17000030097242749</v>
      </c>
      <c r="U79" s="9">
        <f t="shared" si="6"/>
        <v>99.9735625</v>
      </c>
      <c r="V79" s="13">
        <f t="shared" si="6"/>
        <v>0.17000030097242749</v>
      </c>
      <c r="W79" s="9">
        <v>99.964235000000002</v>
      </c>
      <c r="X79" s="13">
        <f t="shared" si="10"/>
        <v>0.23000011668457537</v>
      </c>
      <c r="Y79" s="28"/>
      <c r="Z79" s="28"/>
    </row>
    <row r="80" spans="1:26" x14ac:dyDescent="0.25">
      <c r="A80" s="6">
        <v>44403</v>
      </c>
      <c r="B80" s="16" t="s">
        <v>47</v>
      </c>
      <c r="C80" s="11">
        <v>1400</v>
      </c>
      <c r="D80" s="7" t="s">
        <v>12</v>
      </c>
      <c r="E80" s="6">
        <v>44405</v>
      </c>
      <c r="F80" s="6">
        <v>44489</v>
      </c>
      <c r="G80" s="9">
        <v>84</v>
      </c>
      <c r="H80" s="9" t="s">
        <v>14</v>
      </c>
      <c r="I80" s="9" t="s">
        <v>17</v>
      </c>
      <c r="J80" s="9" t="s">
        <v>31</v>
      </c>
      <c r="K80" s="9">
        <v>45</v>
      </c>
      <c r="L80" s="11">
        <v>1400</v>
      </c>
      <c r="M80" s="11">
        <v>2400</v>
      </c>
      <c r="N80" s="12">
        <v>1.71</v>
      </c>
      <c r="O80" s="9">
        <v>99.9570851</v>
      </c>
      <c r="P80" s="13">
        <f t="shared" si="7"/>
        <v>0.18399996340029126</v>
      </c>
      <c r="Q80" s="9">
        <v>99.955686299999996</v>
      </c>
      <c r="R80" s="13">
        <f t="shared" si="8"/>
        <v>0.19000005319644572</v>
      </c>
      <c r="S80" s="9">
        <v>99.958017600000005</v>
      </c>
      <c r="T80" s="13">
        <f t="shared" si="9"/>
        <v>0.18000013980724386</v>
      </c>
      <c r="U80" s="9">
        <f t="shared" si="6"/>
        <v>99.958017600000005</v>
      </c>
      <c r="V80" s="13">
        <f t="shared" si="6"/>
        <v>0.18000013980724386</v>
      </c>
      <c r="W80" s="9">
        <v>99.941700699999998</v>
      </c>
      <c r="X80" s="13">
        <f t="shared" si="10"/>
        <v>0.24999989104362891</v>
      </c>
      <c r="Y80" s="28"/>
      <c r="Z80" s="28"/>
    </row>
    <row r="81" spans="1:26" x14ac:dyDescent="0.25">
      <c r="A81" s="6">
        <v>44403</v>
      </c>
      <c r="B81" s="16" t="s">
        <v>52</v>
      </c>
      <c r="C81" s="11">
        <v>2100</v>
      </c>
      <c r="D81" s="7" t="s">
        <v>12</v>
      </c>
      <c r="E81" s="6">
        <v>44405</v>
      </c>
      <c r="F81" s="6">
        <v>44545</v>
      </c>
      <c r="G81" s="9">
        <v>140</v>
      </c>
      <c r="H81" s="9" t="s">
        <v>14</v>
      </c>
      <c r="I81" s="9" t="s">
        <v>17</v>
      </c>
      <c r="J81" s="9" t="s">
        <v>31</v>
      </c>
      <c r="K81" s="9">
        <v>45</v>
      </c>
      <c r="L81" s="11">
        <v>2100</v>
      </c>
      <c r="M81" s="11">
        <v>3995</v>
      </c>
      <c r="N81" s="12">
        <v>1.9</v>
      </c>
      <c r="O81" s="9">
        <v>99.922670999999994</v>
      </c>
      <c r="P81" s="13">
        <f t="shared" si="7"/>
        <v>0.19899988462079379</v>
      </c>
      <c r="Q81" s="9">
        <v>99.920341300000004</v>
      </c>
      <c r="R81" s="13">
        <f t="shared" si="8"/>
        <v>0.20499995744394717</v>
      </c>
      <c r="S81" s="9">
        <v>99.926165699999999</v>
      </c>
      <c r="T81" s="13">
        <f t="shared" si="9"/>
        <v>0.18999991367769686</v>
      </c>
      <c r="U81" s="9">
        <f t="shared" si="6"/>
        <v>99.926165699999999</v>
      </c>
      <c r="V81" s="13">
        <f t="shared" si="6"/>
        <v>0.18999991367769686</v>
      </c>
      <c r="W81" s="9">
        <v>99.891229600000003</v>
      </c>
      <c r="X81" s="13">
        <f t="shared" si="10"/>
        <v>0.27999987126568271</v>
      </c>
      <c r="Y81" s="28"/>
      <c r="Z81" s="28"/>
    </row>
    <row r="82" spans="1:26" x14ac:dyDescent="0.25">
      <c r="A82" s="6">
        <v>44403</v>
      </c>
      <c r="B82" s="16" t="s">
        <v>44</v>
      </c>
      <c r="C82" s="11">
        <v>800</v>
      </c>
      <c r="D82" s="7" t="s">
        <v>12</v>
      </c>
      <c r="E82" s="6">
        <v>44405</v>
      </c>
      <c r="F82" s="6">
        <v>44629</v>
      </c>
      <c r="G82" s="9">
        <v>224</v>
      </c>
      <c r="H82" s="9" t="s">
        <v>14</v>
      </c>
      <c r="I82" s="9" t="s">
        <v>17</v>
      </c>
      <c r="J82" s="9" t="s">
        <v>31</v>
      </c>
      <c r="K82" s="9">
        <v>45</v>
      </c>
      <c r="L82" s="11">
        <v>745</v>
      </c>
      <c r="M82" s="11">
        <v>790</v>
      </c>
      <c r="N82" s="12">
        <v>1.06</v>
      </c>
      <c r="O82" s="9">
        <v>99.844065799999996</v>
      </c>
      <c r="P82" s="13">
        <f t="shared" si="7"/>
        <v>0.25099993044783714</v>
      </c>
      <c r="Q82" s="9">
        <v>99.807482500000006</v>
      </c>
      <c r="R82" s="13">
        <f t="shared" si="8"/>
        <v>0.30999992911352126</v>
      </c>
      <c r="S82" s="9">
        <v>99.859575199999995</v>
      </c>
      <c r="T82" s="13">
        <f t="shared" si="9"/>
        <v>0.22600007443825249</v>
      </c>
      <c r="U82" s="9">
        <f t="shared" si="6"/>
        <v>99.859575199999995</v>
      </c>
      <c r="V82" s="13">
        <f t="shared" si="6"/>
        <v>0.22600007443825249</v>
      </c>
      <c r="W82" s="9">
        <v>99.807482500000006</v>
      </c>
      <c r="X82" s="13">
        <f t="shared" si="10"/>
        <v>0.30999992911352126</v>
      </c>
      <c r="Y82" s="28"/>
      <c r="Z82" s="28"/>
    </row>
    <row r="83" spans="1:26" x14ac:dyDescent="0.25">
      <c r="A83" s="6">
        <v>44403</v>
      </c>
      <c r="B83" s="16" t="s">
        <v>53</v>
      </c>
      <c r="C83" s="11">
        <v>1300</v>
      </c>
      <c r="D83" s="7" t="s">
        <v>12</v>
      </c>
      <c r="E83" s="6">
        <v>44405</v>
      </c>
      <c r="F83" s="6">
        <v>44713</v>
      </c>
      <c r="G83" s="9">
        <v>308</v>
      </c>
      <c r="H83" s="9" t="s">
        <v>14</v>
      </c>
      <c r="I83" s="9" t="s">
        <v>17</v>
      </c>
      <c r="J83" s="9" t="s">
        <v>31</v>
      </c>
      <c r="K83" s="9">
        <v>45</v>
      </c>
      <c r="L83" s="11">
        <v>1300</v>
      </c>
      <c r="M83" s="11">
        <v>3925</v>
      </c>
      <c r="N83" s="12">
        <v>3.02</v>
      </c>
      <c r="O83" s="9">
        <v>99.795939500000003</v>
      </c>
      <c r="P83" s="13">
        <f t="shared" si="7"/>
        <v>0.23899997727589842</v>
      </c>
      <c r="Q83" s="9">
        <v>99.786567599999998</v>
      </c>
      <c r="R83" s="13">
        <f t="shared" si="8"/>
        <v>0.25000002260669396</v>
      </c>
      <c r="S83" s="9">
        <v>99.807017599999995</v>
      </c>
      <c r="T83" s="13">
        <f t="shared" si="9"/>
        <v>0.22599998434964799</v>
      </c>
      <c r="U83" s="9">
        <f t="shared" si="6"/>
        <v>99.807017599999995</v>
      </c>
      <c r="V83" s="13">
        <f t="shared" si="6"/>
        <v>0.22599998434964799</v>
      </c>
      <c r="W83" s="9">
        <v>99.718461500000004</v>
      </c>
      <c r="X83" s="13">
        <f t="shared" si="10"/>
        <v>0.33000005122017423</v>
      </c>
      <c r="Y83" s="28"/>
      <c r="Z83" s="28"/>
    </row>
    <row r="84" spans="1:26" x14ac:dyDescent="0.25">
      <c r="A84" s="6">
        <v>44417</v>
      </c>
      <c r="B84" s="16" t="s">
        <v>55</v>
      </c>
      <c r="C84" s="11">
        <v>2600</v>
      </c>
      <c r="D84" s="7" t="s">
        <v>13</v>
      </c>
      <c r="E84" s="6">
        <v>44419</v>
      </c>
      <c r="F84" s="6">
        <v>44447</v>
      </c>
      <c r="G84" s="9">
        <v>28</v>
      </c>
      <c r="H84" s="9" t="s">
        <v>14</v>
      </c>
      <c r="I84" s="9" t="s">
        <v>17</v>
      </c>
      <c r="J84" s="9" t="s">
        <v>31</v>
      </c>
      <c r="K84" s="9">
        <v>45</v>
      </c>
      <c r="L84" s="11">
        <v>2600</v>
      </c>
      <c r="M84" s="11">
        <v>2985</v>
      </c>
      <c r="N84" s="12">
        <v>1.1499999999999999</v>
      </c>
      <c r="O84" s="9">
        <v>99.987634900000003</v>
      </c>
      <c r="P84" s="13">
        <f t="shared" si="7"/>
        <v>0.15899951759216432</v>
      </c>
      <c r="Q84" s="9">
        <v>99.986779499999997</v>
      </c>
      <c r="R84" s="13">
        <f t="shared" si="8"/>
        <v>0.17000033203678933</v>
      </c>
      <c r="S84" s="9">
        <v>99.9879459</v>
      </c>
      <c r="T84" s="13">
        <f t="shared" si="9"/>
        <v>0.15499996956562082</v>
      </c>
      <c r="U84" s="9">
        <f t="shared" si="6"/>
        <v>99.9879459</v>
      </c>
      <c r="V84" s="13">
        <f t="shared" si="6"/>
        <v>0.15499996956562082</v>
      </c>
      <c r="W84" s="9">
        <v>99.984446899999995</v>
      </c>
      <c r="X84" s="13">
        <f t="shared" si="10"/>
        <v>0.19999953469912821</v>
      </c>
      <c r="Y84" s="28"/>
      <c r="Z84" s="28"/>
    </row>
    <row r="85" spans="1:26" x14ac:dyDescent="0.25">
      <c r="A85" s="6">
        <v>44417</v>
      </c>
      <c r="B85" s="16" t="s">
        <v>51</v>
      </c>
      <c r="C85" s="11">
        <v>1200</v>
      </c>
      <c r="D85" s="7" t="s">
        <v>12</v>
      </c>
      <c r="E85" s="6">
        <v>44419</v>
      </c>
      <c r="F85" s="6">
        <v>44461</v>
      </c>
      <c r="G85" s="9">
        <v>42</v>
      </c>
      <c r="H85" s="9" t="s">
        <v>14</v>
      </c>
      <c r="I85" s="9" t="s">
        <v>17</v>
      </c>
      <c r="J85" s="9" t="s">
        <v>31</v>
      </c>
      <c r="K85" s="9">
        <v>45</v>
      </c>
      <c r="L85" s="11">
        <v>1200</v>
      </c>
      <c r="M85" s="11">
        <v>2210</v>
      </c>
      <c r="N85" s="12">
        <v>1.84</v>
      </c>
      <c r="O85" s="9">
        <v>99.979587499999994</v>
      </c>
      <c r="P85" s="13">
        <f t="shared" si="7"/>
        <v>0.17500000759088805</v>
      </c>
      <c r="Q85" s="9">
        <v>99.978537900000006</v>
      </c>
      <c r="R85" s="13">
        <f t="shared" si="8"/>
        <v>0.18400034748138003</v>
      </c>
      <c r="S85" s="9">
        <v>99.980287200000006</v>
      </c>
      <c r="T85" s="13">
        <f t="shared" si="9"/>
        <v>0.16900017180867005</v>
      </c>
      <c r="U85" s="9">
        <f t="shared" si="6"/>
        <v>99.980287200000006</v>
      </c>
      <c r="V85" s="13">
        <f t="shared" si="6"/>
        <v>0.16900017180867005</v>
      </c>
      <c r="W85" s="9">
        <v>99.974339900000004</v>
      </c>
      <c r="X85" s="13">
        <f t="shared" si="10"/>
        <v>0.22000016654841714</v>
      </c>
      <c r="Y85" s="28"/>
      <c r="Z85" s="28"/>
    </row>
    <row r="86" spans="1:26" x14ac:dyDescent="0.25">
      <c r="A86" s="6">
        <v>44417</v>
      </c>
      <c r="B86" s="16" t="s">
        <v>47</v>
      </c>
      <c r="C86" s="11">
        <v>2500</v>
      </c>
      <c r="D86" s="7" t="s">
        <v>12</v>
      </c>
      <c r="E86" s="6">
        <v>44419</v>
      </c>
      <c r="F86" s="6">
        <v>44489</v>
      </c>
      <c r="G86" s="9">
        <v>70</v>
      </c>
      <c r="H86" s="9" t="s">
        <v>14</v>
      </c>
      <c r="I86" s="9" t="s">
        <v>17</v>
      </c>
      <c r="J86" s="9" t="s">
        <v>31</v>
      </c>
      <c r="K86" s="9">
        <v>45</v>
      </c>
      <c r="L86" s="11">
        <v>2500</v>
      </c>
      <c r="M86" s="11">
        <v>3710</v>
      </c>
      <c r="N86" s="12">
        <v>1.48</v>
      </c>
      <c r="O86" s="9">
        <v>99.964235000000002</v>
      </c>
      <c r="P86" s="13">
        <f t="shared" si="7"/>
        <v>0.18400009334766029</v>
      </c>
      <c r="Q86" s="9">
        <v>99.963069200000007</v>
      </c>
      <c r="R86" s="13">
        <f t="shared" si="8"/>
        <v>0.18999999709031937</v>
      </c>
      <c r="S86" s="9">
        <v>99.965012200000004</v>
      </c>
      <c r="T86" s="13">
        <f t="shared" si="9"/>
        <v>0.18000023526515133</v>
      </c>
      <c r="U86" s="9">
        <f t="shared" si="6"/>
        <v>99.965012200000004</v>
      </c>
      <c r="V86" s="13">
        <f t="shared" si="6"/>
        <v>0.18000023526515133</v>
      </c>
      <c r="W86" s="9">
        <v>99.955297799999997</v>
      </c>
      <c r="X86" s="13">
        <f t="shared" si="10"/>
        <v>0.22999984356151382</v>
      </c>
      <c r="Y86" s="28"/>
      <c r="Z86" s="28"/>
    </row>
    <row r="87" spans="1:26" x14ac:dyDescent="0.25">
      <c r="A87" s="6">
        <v>44417</v>
      </c>
      <c r="B87" s="16" t="s">
        <v>52</v>
      </c>
      <c r="C87" s="11">
        <v>1700</v>
      </c>
      <c r="D87" s="7" t="s">
        <v>12</v>
      </c>
      <c r="E87" s="6">
        <v>44419</v>
      </c>
      <c r="F87" s="6">
        <v>44545</v>
      </c>
      <c r="G87" s="9">
        <v>126</v>
      </c>
      <c r="H87" s="9" t="s">
        <v>14</v>
      </c>
      <c r="I87" s="9" t="s">
        <v>17</v>
      </c>
      <c r="J87" s="9" t="s">
        <v>31</v>
      </c>
      <c r="K87" s="9">
        <v>45</v>
      </c>
      <c r="L87" s="11">
        <v>1700</v>
      </c>
      <c r="M87" s="11">
        <v>2875</v>
      </c>
      <c r="N87" s="12">
        <v>1.69</v>
      </c>
      <c r="O87" s="9">
        <v>99.931447000000006</v>
      </c>
      <c r="P87" s="13">
        <f t="shared" si="7"/>
        <v>0.19600007821931975</v>
      </c>
      <c r="Q87" s="9">
        <v>99.928301399999995</v>
      </c>
      <c r="R87" s="13">
        <f t="shared" si="8"/>
        <v>0.20500012507683496</v>
      </c>
      <c r="S87" s="9">
        <v>99.932146099999997</v>
      </c>
      <c r="T87" s="13">
        <f t="shared" si="9"/>
        <v>0.19399992222752238</v>
      </c>
      <c r="U87" s="9">
        <f t="shared" si="6"/>
        <v>99.932146099999997</v>
      </c>
      <c r="V87" s="13">
        <f t="shared" si="6"/>
        <v>0.19399992222752238</v>
      </c>
      <c r="W87" s="9">
        <v>99.9125765</v>
      </c>
      <c r="X87" s="13">
        <f t="shared" si="10"/>
        <v>0.24999998731033446</v>
      </c>
      <c r="Y87" s="28"/>
      <c r="Z87" s="28"/>
    </row>
    <row r="88" spans="1:26" x14ac:dyDescent="0.25">
      <c r="A88" s="6">
        <v>44417</v>
      </c>
      <c r="B88" s="16" t="s">
        <v>44</v>
      </c>
      <c r="C88" s="11">
        <v>4800</v>
      </c>
      <c r="D88" s="7" t="s">
        <v>12</v>
      </c>
      <c r="E88" s="6">
        <v>44419</v>
      </c>
      <c r="F88" s="6">
        <v>44629</v>
      </c>
      <c r="G88" s="9">
        <v>210</v>
      </c>
      <c r="H88" s="9" t="s">
        <v>14</v>
      </c>
      <c r="I88" s="9" t="s">
        <v>17</v>
      </c>
      <c r="J88" s="9" t="s">
        <v>31</v>
      </c>
      <c r="K88" s="9">
        <v>45</v>
      </c>
      <c r="L88" s="11">
        <v>4800</v>
      </c>
      <c r="M88" s="11">
        <v>7350</v>
      </c>
      <c r="N88" s="12">
        <v>1.53</v>
      </c>
      <c r="O88" s="9">
        <v>99.857287299999996</v>
      </c>
      <c r="P88" s="13">
        <f t="shared" si="7"/>
        <v>0.24499998895638933</v>
      </c>
      <c r="Q88" s="9">
        <v>99.839840300000006</v>
      </c>
      <c r="R88" s="13">
        <f t="shared" si="8"/>
        <v>0.2749999247687856</v>
      </c>
      <c r="S88" s="9">
        <v>99.868340200000006</v>
      </c>
      <c r="T88" s="13">
        <f t="shared" si="9"/>
        <v>0.22600006551996785</v>
      </c>
      <c r="U88" s="9">
        <f t="shared" si="6"/>
        <v>99.868340200000006</v>
      </c>
      <c r="V88" s="13">
        <f t="shared" si="6"/>
        <v>0.22600006551996785</v>
      </c>
      <c r="W88" s="9">
        <v>99.825886999999994</v>
      </c>
      <c r="X88" s="13">
        <f t="shared" si="10"/>
        <v>0.29900002648755625</v>
      </c>
      <c r="Y88" s="28"/>
      <c r="Z88" s="28"/>
    </row>
    <row r="89" spans="1:26" x14ac:dyDescent="0.25">
      <c r="A89" s="6">
        <v>44417</v>
      </c>
      <c r="B89" s="16" t="s">
        <v>53</v>
      </c>
      <c r="C89" s="11">
        <v>2200</v>
      </c>
      <c r="D89" s="7" t="s">
        <v>12</v>
      </c>
      <c r="E89" s="6">
        <v>44419</v>
      </c>
      <c r="F89" s="6">
        <v>44713</v>
      </c>
      <c r="G89" s="9">
        <v>294</v>
      </c>
      <c r="H89" s="9" t="s">
        <v>14</v>
      </c>
      <c r="I89" s="9" t="s">
        <v>17</v>
      </c>
      <c r="J89" s="9" t="s">
        <v>31</v>
      </c>
      <c r="K89" s="9">
        <v>45</v>
      </c>
      <c r="L89" s="11">
        <v>2040</v>
      </c>
      <c r="M89" s="11">
        <v>2050</v>
      </c>
      <c r="N89" s="12">
        <v>1</v>
      </c>
      <c r="O89" s="9">
        <v>99.788929800000005</v>
      </c>
      <c r="P89" s="13">
        <f t="shared" si="7"/>
        <v>0.25899997789378276</v>
      </c>
      <c r="Q89" s="9">
        <v>99.763726199999994</v>
      </c>
      <c r="R89" s="13">
        <f t="shared" si="8"/>
        <v>0.29000005128403572</v>
      </c>
      <c r="S89" s="9">
        <v>99.805196899999999</v>
      </c>
      <c r="T89" s="13">
        <f t="shared" si="9"/>
        <v>0.23899998754801022</v>
      </c>
      <c r="U89" s="9">
        <f t="shared" si="6"/>
        <v>99.805196899999999</v>
      </c>
      <c r="V89" s="13">
        <f t="shared" si="6"/>
        <v>0.23899998754801022</v>
      </c>
      <c r="W89" s="9">
        <v>99.763726199999994</v>
      </c>
      <c r="X89" s="13">
        <f t="shared" si="10"/>
        <v>0.29000005128403572</v>
      </c>
      <c r="Y89" s="28"/>
      <c r="Z89" s="28"/>
    </row>
    <row r="90" spans="1:26" x14ac:dyDescent="0.25">
      <c r="A90" s="6">
        <v>44431</v>
      </c>
      <c r="B90" s="16" t="s">
        <v>51</v>
      </c>
      <c r="C90" s="11">
        <v>1225</v>
      </c>
      <c r="D90" s="7" t="s">
        <v>12</v>
      </c>
      <c r="E90" s="6">
        <v>44433</v>
      </c>
      <c r="F90" s="6">
        <v>44461</v>
      </c>
      <c r="G90" s="9">
        <v>28</v>
      </c>
      <c r="H90" s="9" t="s">
        <v>14</v>
      </c>
      <c r="I90" s="9" t="s">
        <v>17</v>
      </c>
      <c r="J90" s="9" t="s">
        <v>31</v>
      </c>
      <c r="K90" s="9">
        <v>45</v>
      </c>
      <c r="L90" s="11">
        <v>1225</v>
      </c>
      <c r="M90" s="11">
        <v>2320</v>
      </c>
      <c r="N90" s="12">
        <v>1.89</v>
      </c>
      <c r="O90" s="9">
        <v>99.987634900000003</v>
      </c>
      <c r="P90" s="13">
        <f t="shared" si="7"/>
        <v>0.15899951759216432</v>
      </c>
      <c r="Q90" s="9">
        <v>99.987168299999993</v>
      </c>
      <c r="R90" s="13">
        <f t="shared" si="8"/>
        <v>0.16500017232719819</v>
      </c>
      <c r="S90" s="9">
        <v>99.9879459</v>
      </c>
      <c r="T90" s="13">
        <f t="shared" si="9"/>
        <v>0.15499996956562082</v>
      </c>
      <c r="U90" s="9">
        <f t="shared" si="6"/>
        <v>99.9879459</v>
      </c>
      <c r="V90" s="13">
        <f t="shared" si="6"/>
        <v>0.15499996956562082</v>
      </c>
      <c r="W90" s="9">
        <v>99.985224400000007</v>
      </c>
      <c r="X90" s="13">
        <f t="shared" si="10"/>
        <v>0.19000007365079238</v>
      </c>
      <c r="Y90" s="28"/>
      <c r="Z90" s="28"/>
    </row>
    <row r="91" spans="1:26" x14ac:dyDescent="0.25">
      <c r="A91" s="6">
        <v>44431</v>
      </c>
      <c r="B91" s="16" t="s">
        <v>47</v>
      </c>
      <c r="C91" s="11">
        <v>1050</v>
      </c>
      <c r="D91" s="7" t="s">
        <v>12</v>
      </c>
      <c r="E91" s="6">
        <v>44433</v>
      </c>
      <c r="F91" s="6">
        <v>44489</v>
      </c>
      <c r="G91" s="9">
        <v>56</v>
      </c>
      <c r="H91" s="9" t="s">
        <v>14</v>
      </c>
      <c r="I91" s="9" t="s">
        <v>17</v>
      </c>
      <c r="J91" s="9" t="s">
        <v>31</v>
      </c>
      <c r="K91" s="9">
        <v>45</v>
      </c>
      <c r="L91" s="11">
        <v>1050</v>
      </c>
      <c r="M91" s="11">
        <v>1732</v>
      </c>
      <c r="N91" s="12">
        <v>1.65</v>
      </c>
      <c r="O91" s="9">
        <v>99.972785200000004</v>
      </c>
      <c r="P91" s="13">
        <f t="shared" si="7"/>
        <v>0.17499991159019862</v>
      </c>
      <c r="Q91" s="9">
        <v>99.9720078</v>
      </c>
      <c r="R91" s="13">
        <f t="shared" si="8"/>
        <v>0.18000024317092547</v>
      </c>
      <c r="S91" s="9">
        <v>99.9735625</v>
      </c>
      <c r="T91" s="13">
        <f t="shared" si="9"/>
        <v>0.17000030097242749</v>
      </c>
      <c r="U91" s="9">
        <f t="shared" si="6"/>
        <v>99.9735625</v>
      </c>
      <c r="V91" s="13">
        <f t="shared" si="6"/>
        <v>0.17000030097242749</v>
      </c>
      <c r="W91" s="9">
        <v>99.967343999999997</v>
      </c>
      <c r="X91" s="13">
        <f t="shared" si="10"/>
        <v>0.21000000617346323</v>
      </c>
      <c r="Y91" s="28"/>
      <c r="Z91" s="28"/>
    </row>
    <row r="92" spans="1:26" x14ac:dyDescent="0.25">
      <c r="A92" s="6">
        <v>44431</v>
      </c>
      <c r="B92" s="16" t="s">
        <v>56</v>
      </c>
      <c r="C92" s="11">
        <v>3600</v>
      </c>
      <c r="D92" s="7" t="s">
        <v>13</v>
      </c>
      <c r="E92" s="6">
        <v>44433</v>
      </c>
      <c r="F92" s="6">
        <v>44517</v>
      </c>
      <c r="G92" s="9">
        <v>84</v>
      </c>
      <c r="H92" s="9" t="s">
        <v>14</v>
      </c>
      <c r="I92" s="9" t="s">
        <v>17</v>
      </c>
      <c r="J92" s="9" t="s">
        <v>31</v>
      </c>
      <c r="K92" s="9">
        <v>45</v>
      </c>
      <c r="L92" s="11">
        <v>3600</v>
      </c>
      <c r="M92" s="11">
        <v>5365</v>
      </c>
      <c r="N92" s="12">
        <v>1.49</v>
      </c>
      <c r="O92" s="9">
        <v>99.956152599999996</v>
      </c>
      <c r="P92" s="13">
        <f t="shared" si="7"/>
        <v>0.18799986162277174</v>
      </c>
      <c r="Q92" s="9">
        <v>99.954520700000003</v>
      </c>
      <c r="R92" s="13">
        <f t="shared" si="8"/>
        <v>0.19499997033578034</v>
      </c>
      <c r="S92" s="9">
        <v>99.957318200000003</v>
      </c>
      <c r="T92" s="13">
        <f t="shared" si="9"/>
        <v>0.183000107739972</v>
      </c>
      <c r="U92" s="9">
        <f t="shared" si="6"/>
        <v>99.957318200000003</v>
      </c>
      <c r="V92" s="13">
        <f t="shared" si="6"/>
        <v>0.183000107739972</v>
      </c>
      <c r="W92" s="9">
        <v>99.946362100000002</v>
      </c>
      <c r="X92" s="13">
        <f t="shared" si="10"/>
        <v>0.2300000814994213</v>
      </c>
      <c r="Y92" s="28"/>
      <c r="Z92" s="28"/>
    </row>
    <row r="93" spans="1:26" x14ac:dyDescent="0.25">
      <c r="A93" s="6">
        <v>44431</v>
      </c>
      <c r="B93" s="16" t="s">
        <v>52</v>
      </c>
      <c r="C93" s="11">
        <v>1500</v>
      </c>
      <c r="D93" s="7" t="s">
        <v>12</v>
      </c>
      <c r="E93" s="6">
        <v>44433</v>
      </c>
      <c r="F93" s="6">
        <v>44545</v>
      </c>
      <c r="G93" s="9">
        <v>112</v>
      </c>
      <c r="H93" s="9" t="s">
        <v>14</v>
      </c>
      <c r="I93" s="9" t="s">
        <v>17</v>
      </c>
      <c r="J93" s="9" t="s">
        <v>31</v>
      </c>
      <c r="K93" s="9">
        <v>45</v>
      </c>
      <c r="L93" s="11">
        <v>1235</v>
      </c>
      <c r="M93" s="11">
        <v>1235</v>
      </c>
      <c r="N93" s="12">
        <v>1</v>
      </c>
      <c r="O93" s="9">
        <v>99.934709299999994</v>
      </c>
      <c r="P93" s="13">
        <f t="shared" si="7"/>
        <v>0.2100000748045727</v>
      </c>
      <c r="Q93" s="9">
        <v>99.925388999999996</v>
      </c>
      <c r="R93" s="13">
        <f t="shared" si="8"/>
        <v>0.24000013793149771</v>
      </c>
      <c r="S93" s="9">
        <v>99.937816499999997</v>
      </c>
      <c r="T93" s="13">
        <f t="shared" si="9"/>
        <v>0.19999990265376294</v>
      </c>
      <c r="U93" s="9">
        <f t="shared" si="6"/>
        <v>99.937816499999997</v>
      </c>
      <c r="V93" s="13">
        <f t="shared" si="6"/>
        <v>0.19999990265376294</v>
      </c>
      <c r="W93" s="9">
        <v>99.925388999999996</v>
      </c>
      <c r="X93" s="13">
        <f t="shared" si="10"/>
        <v>0.24000013793149771</v>
      </c>
      <c r="Y93" s="28"/>
      <c r="Z93" s="28"/>
    </row>
    <row r="94" spans="1:26" x14ac:dyDescent="0.25">
      <c r="A94" s="6">
        <v>44431</v>
      </c>
      <c r="B94" s="16" t="s">
        <v>58</v>
      </c>
      <c r="C94" s="11">
        <v>3400</v>
      </c>
      <c r="D94" s="7" t="s">
        <v>13</v>
      </c>
      <c r="E94" s="6">
        <v>44433</v>
      </c>
      <c r="F94" s="6">
        <v>44601</v>
      </c>
      <c r="G94" s="9">
        <v>168</v>
      </c>
      <c r="H94" s="9" t="s">
        <v>14</v>
      </c>
      <c r="I94" s="9" t="s">
        <v>17</v>
      </c>
      <c r="J94" s="9" t="s">
        <v>31</v>
      </c>
      <c r="K94" s="9">
        <v>45</v>
      </c>
      <c r="L94" s="11">
        <v>3400</v>
      </c>
      <c r="M94" s="11">
        <v>5275</v>
      </c>
      <c r="N94" s="12">
        <v>1.55</v>
      </c>
      <c r="O94" s="9">
        <v>99.896041499999995</v>
      </c>
      <c r="P94" s="13">
        <f t="shared" si="7"/>
        <v>0.22300004178416211</v>
      </c>
      <c r="Q94" s="9">
        <v>99.892316100000002</v>
      </c>
      <c r="R94" s="13">
        <f t="shared" si="8"/>
        <v>0.23099996405600373</v>
      </c>
      <c r="S94" s="9">
        <v>99.902095900000006</v>
      </c>
      <c r="T94" s="13">
        <f t="shared" si="9"/>
        <v>0.21000009870662459</v>
      </c>
      <c r="U94" s="9">
        <f t="shared" si="6"/>
        <v>99.902095900000006</v>
      </c>
      <c r="V94" s="13">
        <f t="shared" si="6"/>
        <v>0.21000009870662459</v>
      </c>
      <c r="W94" s="9">
        <v>99.860195700000006</v>
      </c>
      <c r="X94" s="13">
        <f t="shared" si="10"/>
        <v>0.3000000558351909</v>
      </c>
      <c r="Y94" s="28"/>
      <c r="Z94" s="28"/>
    </row>
    <row r="95" spans="1:26" x14ac:dyDescent="0.25">
      <c r="A95" s="6">
        <v>44431</v>
      </c>
      <c r="B95" s="16" t="s">
        <v>44</v>
      </c>
      <c r="C95" s="11">
        <v>1650</v>
      </c>
      <c r="D95" s="7" t="s">
        <v>12</v>
      </c>
      <c r="E95" s="6">
        <v>44433</v>
      </c>
      <c r="F95" s="6">
        <v>44629</v>
      </c>
      <c r="G95" s="9">
        <v>196</v>
      </c>
      <c r="H95" s="9" t="s">
        <v>14</v>
      </c>
      <c r="I95" s="9" t="s">
        <v>17</v>
      </c>
      <c r="J95" s="9" t="s">
        <v>31</v>
      </c>
      <c r="K95" s="9">
        <v>45</v>
      </c>
      <c r="L95" s="11">
        <v>1650</v>
      </c>
      <c r="M95" s="11">
        <v>1677</v>
      </c>
      <c r="N95" s="12">
        <v>1.02</v>
      </c>
      <c r="O95" s="9">
        <v>99.866788799999995</v>
      </c>
      <c r="P95" s="13">
        <f t="shared" si="7"/>
        <v>0.24500000009319495</v>
      </c>
      <c r="Q95" s="9">
        <v>99.853215800000001</v>
      </c>
      <c r="R95" s="13">
        <f t="shared" si="8"/>
        <v>0.26999994991954923</v>
      </c>
      <c r="S95" s="9">
        <v>99.874934400000001</v>
      </c>
      <c r="T95" s="13">
        <f t="shared" si="9"/>
        <v>0.22999997738232389</v>
      </c>
      <c r="U95" s="9">
        <f t="shared" si="6"/>
        <v>99.874934400000001</v>
      </c>
      <c r="V95" s="13">
        <f t="shared" si="6"/>
        <v>0.22999997738232389</v>
      </c>
      <c r="W95" s="9">
        <v>99.850501600000001</v>
      </c>
      <c r="X95" s="13">
        <f t="shared" si="10"/>
        <v>0.27500001858696871</v>
      </c>
      <c r="Y95" s="28"/>
      <c r="Z95" s="28"/>
    </row>
    <row r="96" spans="1:26" x14ac:dyDescent="0.25">
      <c r="A96" s="6">
        <v>44431</v>
      </c>
      <c r="B96" s="16" t="s">
        <v>53</v>
      </c>
      <c r="C96" s="11">
        <v>2000</v>
      </c>
      <c r="D96" s="7" t="s">
        <v>12</v>
      </c>
      <c r="E96" s="6">
        <v>44433</v>
      </c>
      <c r="F96" s="6">
        <v>44713</v>
      </c>
      <c r="G96" s="9">
        <v>280</v>
      </c>
      <c r="H96" s="9" t="s">
        <v>14</v>
      </c>
      <c r="I96" s="9" t="s">
        <v>17</v>
      </c>
      <c r="J96" s="9" t="s">
        <v>31</v>
      </c>
      <c r="K96" s="9">
        <v>45</v>
      </c>
      <c r="L96" s="11">
        <v>2000</v>
      </c>
      <c r="M96" s="11">
        <v>3785</v>
      </c>
      <c r="N96" s="12">
        <v>1.89</v>
      </c>
      <c r="O96" s="9">
        <v>99.795862</v>
      </c>
      <c r="P96" s="13">
        <f t="shared" si="7"/>
        <v>0.26300002584991283</v>
      </c>
      <c r="Q96" s="9">
        <v>99.789665600000006</v>
      </c>
      <c r="R96" s="13">
        <f t="shared" si="8"/>
        <v>0.27099994897380897</v>
      </c>
      <c r="S96" s="9">
        <v>99.805932900000002</v>
      </c>
      <c r="T96" s="13">
        <f t="shared" si="9"/>
        <v>0.25000001062776533</v>
      </c>
      <c r="U96" s="9">
        <f t="shared" si="6"/>
        <v>99.805932900000002</v>
      </c>
      <c r="V96" s="13">
        <f t="shared" si="6"/>
        <v>0.25000001062776533</v>
      </c>
      <c r="W96" s="9">
        <v>99.767209800000003</v>
      </c>
      <c r="X96" s="13">
        <f t="shared" si="10"/>
        <v>0.30000005644568134</v>
      </c>
      <c r="Y96" s="28"/>
      <c r="Z96" s="28"/>
    </row>
    <row r="97" spans="1:26" x14ac:dyDescent="0.25">
      <c r="A97" s="6">
        <v>44445</v>
      </c>
      <c r="B97" s="16" t="s">
        <v>57</v>
      </c>
      <c r="C97" s="11">
        <v>3000</v>
      </c>
      <c r="D97" s="7" t="s">
        <v>13</v>
      </c>
      <c r="E97" s="6">
        <v>44447</v>
      </c>
      <c r="F97" s="6">
        <v>44475</v>
      </c>
      <c r="G97" s="9">
        <v>28</v>
      </c>
      <c r="H97" s="9" t="s">
        <v>14</v>
      </c>
      <c r="I97" s="9" t="s">
        <v>17</v>
      </c>
      <c r="J97" s="9" t="s">
        <v>31</v>
      </c>
      <c r="K97" s="9">
        <v>45</v>
      </c>
      <c r="L97" s="11">
        <v>3000</v>
      </c>
      <c r="M97" s="11">
        <v>3520</v>
      </c>
      <c r="N97" s="12">
        <v>1.17</v>
      </c>
      <c r="O97" s="9">
        <v>99.987323799999999</v>
      </c>
      <c r="P97" s="13">
        <f t="shared" si="7"/>
        <v>0.16300037653946262</v>
      </c>
      <c r="Q97" s="9">
        <v>99.986779499999997</v>
      </c>
      <c r="R97" s="13">
        <f t="shared" si="8"/>
        <v>0.17000033203678933</v>
      </c>
      <c r="S97" s="9">
        <v>99.987712599999995</v>
      </c>
      <c r="T97" s="13">
        <f t="shared" si="9"/>
        <v>0.15800027126825683</v>
      </c>
      <c r="U97" s="9">
        <f t="shared" si="6"/>
        <v>99.987712599999995</v>
      </c>
      <c r="V97" s="13">
        <f t="shared" si="6"/>
        <v>0.15800027126825683</v>
      </c>
      <c r="W97" s="9">
        <v>99.985224400000007</v>
      </c>
      <c r="X97" s="13">
        <f t="shared" si="10"/>
        <v>0.19000007365079238</v>
      </c>
      <c r="Y97" s="28"/>
      <c r="Z97" s="28"/>
    </row>
    <row r="98" spans="1:26" x14ac:dyDescent="0.25">
      <c r="A98" s="6">
        <v>44445</v>
      </c>
      <c r="B98" s="16" t="s">
        <v>56</v>
      </c>
      <c r="C98" s="11">
        <v>2000</v>
      </c>
      <c r="D98" s="7" t="s">
        <v>12</v>
      </c>
      <c r="E98" s="6">
        <v>44447</v>
      </c>
      <c r="F98" s="6">
        <v>44517</v>
      </c>
      <c r="G98" s="9">
        <v>70</v>
      </c>
      <c r="H98" s="9" t="s">
        <v>14</v>
      </c>
      <c r="I98" s="9" t="s">
        <v>17</v>
      </c>
      <c r="J98" s="9" t="s">
        <v>31</v>
      </c>
      <c r="K98" s="9">
        <v>45</v>
      </c>
      <c r="L98" s="11">
        <v>1770</v>
      </c>
      <c r="M98" s="11">
        <v>1770</v>
      </c>
      <c r="N98" s="12">
        <v>1</v>
      </c>
      <c r="O98" s="9">
        <v>99.963263499999996</v>
      </c>
      <c r="P98" s="13">
        <f t="shared" si="7"/>
        <v>0.18900000341484394</v>
      </c>
      <c r="Q98" s="9">
        <v>99.959183300000007</v>
      </c>
      <c r="R98" s="13">
        <f t="shared" si="8"/>
        <v>0.21000017228314394</v>
      </c>
      <c r="S98" s="9">
        <v>99.965983800000004</v>
      </c>
      <c r="T98" s="13">
        <f t="shared" si="9"/>
        <v>0.1749999854879021</v>
      </c>
      <c r="U98" s="9">
        <f t="shared" si="6"/>
        <v>99.965983800000004</v>
      </c>
      <c r="V98" s="13">
        <f t="shared" si="6"/>
        <v>0.1749999854879021</v>
      </c>
      <c r="W98" s="9">
        <v>99.959183300000007</v>
      </c>
      <c r="X98" s="13">
        <f t="shared" si="10"/>
        <v>0.21000017228314394</v>
      </c>
      <c r="Y98" s="28"/>
      <c r="Z98" s="28"/>
    </row>
    <row r="99" spans="1:26" x14ac:dyDescent="0.25">
      <c r="A99" s="6">
        <v>44445</v>
      </c>
      <c r="B99" s="16" t="s">
        <v>52</v>
      </c>
      <c r="C99" s="11">
        <v>2500</v>
      </c>
      <c r="D99" s="7" t="s">
        <v>12</v>
      </c>
      <c r="E99" s="6">
        <v>44447</v>
      </c>
      <c r="F99" s="6">
        <v>44545</v>
      </c>
      <c r="G99" s="9">
        <v>98</v>
      </c>
      <c r="H99" s="9" t="s">
        <v>14</v>
      </c>
      <c r="I99" s="9" t="s">
        <v>17</v>
      </c>
      <c r="J99" s="9" t="s">
        <v>31</v>
      </c>
      <c r="K99" s="9">
        <v>45</v>
      </c>
      <c r="L99" s="11">
        <v>2500</v>
      </c>
      <c r="M99" s="11">
        <v>2785</v>
      </c>
      <c r="N99" s="12">
        <v>1.1100000000000001</v>
      </c>
      <c r="O99" s="9">
        <v>99.943137899999996</v>
      </c>
      <c r="P99" s="13">
        <f t="shared" si="7"/>
        <v>0.2090000254769693</v>
      </c>
      <c r="Q99" s="9">
        <v>99.937428100000005</v>
      </c>
      <c r="R99" s="13">
        <f t="shared" si="8"/>
        <v>0.22999987447511061</v>
      </c>
      <c r="S99" s="9">
        <v>99.945585199999996</v>
      </c>
      <c r="T99" s="13">
        <f t="shared" si="9"/>
        <v>0.1999999316036116</v>
      </c>
      <c r="U99" s="9">
        <f t="shared" si="6"/>
        <v>99.945585199999996</v>
      </c>
      <c r="V99" s="13">
        <f t="shared" si="6"/>
        <v>0.1999999316036116</v>
      </c>
      <c r="W99" s="9">
        <v>99.933350000000004</v>
      </c>
      <c r="X99" s="13">
        <f t="shared" si="10"/>
        <v>0.24500002721199837</v>
      </c>
      <c r="Y99" s="28"/>
      <c r="Z99" s="28"/>
    </row>
    <row r="100" spans="1:26" x14ac:dyDescent="0.25">
      <c r="A100" s="6">
        <v>44445</v>
      </c>
      <c r="B100" s="16" t="s">
        <v>44</v>
      </c>
      <c r="C100" s="11">
        <v>2000</v>
      </c>
      <c r="D100" s="7" t="s">
        <v>12</v>
      </c>
      <c r="E100" s="6">
        <v>44447</v>
      </c>
      <c r="F100" s="6">
        <v>44629</v>
      </c>
      <c r="G100" s="9">
        <v>182</v>
      </c>
      <c r="H100" s="9" t="s">
        <v>14</v>
      </c>
      <c r="I100" s="9" t="s">
        <v>17</v>
      </c>
      <c r="J100" s="9" t="s">
        <v>31</v>
      </c>
      <c r="K100" s="9">
        <v>45</v>
      </c>
      <c r="L100" s="11">
        <v>1985</v>
      </c>
      <c r="M100" s="11">
        <v>1985</v>
      </c>
      <c r="N100" s="12">
        <v>1</v>
      </c>
      <c r="O100" s="9">
        <v>99.876292100000001</v>
      </c>
      <c r="P100" s="13">
        <f t="shared" si="7"/>
        <v>0.24500002944637142</v>
      </c>
      <c r="Q100" s="9">
        <v>99.851083200000005</v>
      </c>
      <c r="R100" s="13">
        <f t="shared" si="8"/>
        <v>0.29500000786841074</v>
      </c>
      <c r="S100" s="9">
        <v>99.883857300000003</v>
      </c>
      <c r="T100" s="13">
        <f t="shared" si="9"/>
        <v>0.22999994132866572</v>
      </c>
      <c r="U100" s="9">
        <f t="shared" si="6"/>
        <v>99.883857300000003</v>
      </c>
      <c r="V100" s="13">
        <f t="shared" si="6"/>
        <v>0.22999994132866572</v>
      </c>
      <c r="W100" s="9">
        <v>99.851083200000005</v>
      </c>
      <c r="X100" s="13">
        <f t="shared" si="10"/>
        <v>0.29500000786841074</v>
      </c>
      <c r="Y100" s="28"/>
      <c r="Z100" s="28"/>
    </row>
    <row r="101" spans="1:26" x14ac:dyDescent="0.25">
      <c r="A101" s="6">
        <v>44445</v>
      </c>
      <c r="B101" s="16" t="s">
        <v>53</v>
      </c>
      <c r="C101" s="11">
        <v>2000</v>
      </c>
      <c r="D101" s="7" t="s">
        <v>12</v>
      </c>
      <c r="E101" s="6">
        <v>44447</v>
      </c>
      <c r="F101" s="6">
        <v>44713</v>
      </c>
      <c r="G101" s="9">
        <v>266</v>
      </c>
      <c r="H101" s="9" t="s">
        <v>14</v>
      </c>
      <c r="I101" s="9" t="s">
        <v>17</v>
      </c>
      <c r="J101" s="9" t="s">
        <v>31</v>
      </c>
      <c r="K101" s="9">
        <v>45</v>
      </c>
      <c r="L101" s="11">
        <v>1570</v>
      </c>
      <c r="M101" s="11">
        <v>1570</v>
      </c>
      <c r="N101" s="12">
        <v>1</v>
      </c>
      <c r="O101" s="9">
        <v>99.804577100000003</v>
      </c>
      <c r="P101" s="13">
        <f t="shared" si="7"/>
        <v>0.26499999096809734</v>
      </c>
      <c r="Q101" s="9">
        <v>99.7825019</v>
      </c>
      <c r="R101" s="13">
        <f t="shared" si="8"/>
        <v>0.29499995011356595</v>
      </c>
      <c r="S101" s="9">
        <v>99.811201600000004</v>
      </c>
      <c r="T101" s="13">
        <f t="shared" si="9"/>
        <v>0.25599995539873549</v>
      </c>
      <c r="U101" s="9">
        <f t="shared" ref="U101:U140" si="11">S101</f>
        <v>99.811201600000004</v>
      </c>
      <c r="V101" s="13">
        <f t="shared" ref="V101:V140" si="12">T101</f>
        <v>0.25599995539873549</v>
      </c>
      <c r="W101" s="9">
        <v>99.7825019</v>
      </c>
      <c r="X101" s="13">
        <f t="shared" si="10"/>
        <v>0.29499995011356595</v>
      </c>
      <c r="Y101" s="28"/>
      <c r="Z101" s="28"/>
    </row>
    <row r="102" spans="1:26" x14ac:dyDescent="0.25">
      <c r="A102" s="6">
        <v>44459</v>
      </c>
      <c r="B102" s="16" t="s">
        <v>47</v>
      </c>
      <c r="C102" s="11">
        <v>1820</v>
      </c>
      <c r="D102" s="7" t="s">
        <v>12</v>
      </c>
      <c r="E102" s="6">
        <v>44461</v>
      </c>
      <c r="F102" s="6">
        <v>44489</v>
      </c>
      <c r="G102" s="9">
        <v>28</v>
      </c>
      <c r="H102" s="9" t="s">
        <v>14</v>
      </c>
      <c r="I102" s="9" t="s">
        <v>17</v>
      </c>
      <c r="J102" s="9" t="s">
        <v>31</v>
      </c>
      <c r="K102" s="9">
        <v>45</v>
      </c>
      <c r="L102" s="11">
        <v>1820</v>
      </c>
      <c r="M102" s="11">
        <v>2475</v>
      </c>
      <c r="N102" s="12">
        <v>1.36</v>
      </c>
      <c r="O102" s="9">
        <v>99.987246099999993</v>
      </c>
      <c r="P102" s="13">
        <f t="shared" si="7"/>
        <v>0.16399963063469555</v>
      </c>
      <c r="Q102" s="9">
        <v>99.986779499999997</v>
      </c>
      <c r="R102" s="13">
        <f t="shared" si="8"/>
        <v>0.17000033203678933</v>
      </c>
      <c r="S102" s="9">
        <v>99.987557100000004</v>
      </c>
      <c r="T102" s="13">
        <f t="shared" si="9"/>
        <v>0.16000005150350471</v>
      </c>
      <c r="U102" s="9">
        <f t="shared" si="11"/>
        <v>99.987557100000004</v>
      </c>
      <c r="V102" s="13">
        <f t="shared" si="12"/>
        <v>0.16000005150350471</v>
      </c>
      <c r="W102" s="9">
        <v>99.983669300000003</v>
      </c>
      <c r="X102" s="13">
        <f t="shared" si="10"/>
        <v>0.21000043739854066</v>
      </c>
      <c r="Y102" s="28"/>
      <c r="Z102" s="28"/>
    </row>
    <row r="103" spans="1:26" x14ac:dyDescent="0.25">
      <c r="A103" s="6">
        <v>44459</v>
      </c>
      <c r="B103" s="16" t="s">
        <v>56</v>
      </c>
      <c r="C103" s="11">
        <v>850</v>
      </c>
      <c r="D103" s="7" t="s">
        <v>12</v>
      </c>
      <c r="E103" s="6">
        <v>44461</v>
      </c>
      <c r="F103" s="6">
        <v>44517</v>
      </c>
      <c r="G103" s="9">
        <v>56</v>
      </c>
      <c r="H103" s="9" t="s">
        <v>14</v>
      </c>
      <c r="I103" s="9" t="s">
        <v>17</v>
      </c>
      <c r="J103" s="9" t="s">
        <v>31</v>
      </c>
      <c r="K103" s="9">
        <v>45</v>
      </c>
      <c r="L103" s="11">
        <v>850</v>
      </c>
      <c r="M103" s="11">
        <v>1675</v>
      </c>
      <c r="N103" s="12">
        <v>1.97</v>
      </c>
      <c r="O103" s="9">
        <v>99.971074999999999</v>
      </c>
      <c r="P103" s="13">
        <f t="shared" si="7"/>
        <v>0.18600022913771294</v>
      </c>
      <c r="Q103" s="9">
        <v>99.970453199999994</v>
      </c>
      <c r="R103" s="13">
        <f t="shared" si="8"/>
        <v>0.18999985316236476</v>
      </c>
      <c r="S103" s="9">
        <v>99.9720078</v>
      </c>
      <c r="T103" s="13">
        <f t="shared" si="9"/>
        <v>0.18000024317092547</v>
      </c>
      <c r="U103" s="9">
        <f t="shared" si="11"/>
        <v>99.9720078</v>
      </c>
      <c r="V103" s="13">
        <f t="shared" si="12"/>
        <v>0.18000024317092547</v>
      </c>
      <c r="W103" s="9">
        <v>99.964235000000002</v>
      </c>
      <c r="X103" s="13">
        <f t="shared" si="10"/>
        <v>0.23000011668457537</v>
      </c>
      <c r="Y103" s="28"/>
      <c r="Z103" s="28"/>
    </row>
    <row r="104" spans="1:26" x14ac:dyDescent="0.25">
      <c r="A104" s="6">
        <v>44459</v>
      </c>
      <c r="B104" s="16" t="s">
        <v>52</v>
      </c>
      <c r="C104" s="11">
        <v>1100</v>
      </c>
      <c r="D104" s="7" t="s">
        <v>12</v>
      </c>
      <c r="E104" s="6">
        <v>44461</v>
      </c>
      <c r="F104" s="6">
        <v>44545</v>
      </c>
      <c r="G104" s="9">
        <v>84</v>
      </c>
      <c r="H104" s="9" t="s">
        <v>14</v>
      </c>
      <c r="I104" s="9" t="s">
        <v>17</v>
      </c>
      <c r="J104" s="9" t="s">
        <v>31</v>
      </c>
      <c r="K104" s="9">
        <v>45</v>
      </c>
      <c r="L104" s="11">
        <v>1100</v>
      </c>
      <c r="M104" s="11">
        <v>1675</v>
      </c>
      <c r="N104" s="12">
        <v>1.52</v>
      </c>
      <c r="O104" s="9">
        <v>99.951723299999998</v>
      </c>
      <c r="P104" s="13">
        <f t="shared" si="7"/>
        <v>0.20700007566268058</v>
      </c>
      <c r="Q104" s="9">
        <v>99.948693000000006</v>
      </c>
      <c r="R104" s="13">
        <f t="shared" si="8"/>
        <v>0.22000001826649004</v>
      </c>
      <c r="S104" s="9">
        <v>99.954520700000003</v>
      </c>
      <c r="T104" s="13">
        <f t="shared" si="9"/>
        <v>0.19499997033578034</v>
      </c>
      <c r="U104" s="9">
        <f t="shared" si="11"/>
        <v>99.954520700000003</v>
      </c>
      <c r="V104" s="13">
        <f t="shared" si="12"/>
        <v>0.19499997033578034</v>
      </c>
      <c r="W104" s="9">
        <v>99.939370100000005</v>
      </c>
      <c r="X104" s="13">
        <f t="shared" si="10"/>
        <v>0.26000006635163614</v>
      </c>
      <c r="Y104" s="28"/>
      <c r="Z104" s="28"/>
    </row>
    <row r="105" spans="1:26" x14ac:dyDescent="0.25">
      <c r="A105" s="6">
        <v>44459</v>
      </c>
      <c r="B105" s="16" t="s">
        <v>58</v>
      </c>
      <c r="C105" s="11">
        <v>800</v>
      </c>
      <c r="D105" s="7" t="s">
        <v>12</v>
      </c>
      <c r="E105" s="6">
        <v>44461</v>
      </c>
      <c r="F105" s="6">
        <v>44601</v>
      </c>
      <c r="G105" s="9">
        <v>140</v>
      </c>
      <c r="H105" s="9" t="s">
        <v>14</v>
      </c>
      <c r="I105" s="9" t="s">
        <v>17</v>
      </c>
      <c r="J105" s="9" t="s">
        <v>31</v>
      </c>
      <c r="K105" s="9">
        <v>45</v>
      </c>
      <c r="L105" s="11">
        <v>800</v>
      </c>
      <c r="M105" s="11">
        <v>1025</v>
      </c>
      <c r="N105" s="12">
        <v>1.28</v>
      </c>
      <c r="O105" s="9">
        <v>99.906365500000007</v>
      </c>
      <c r="P105" s="13">
        <f t="shared" si="7"/>
        <v>0.24100008779862087</v>
      </c>
      <c r="Q105" s="9">
        <v>99.895110099999997</v>
      </c>
      <c r="R105" s="13">
        <f t="shared" si="8"/>
        <v>0.27000008853716106</v>
      </c>
      <c r="S105" s="9">
        <v>99.918400000000005</v>
      </c>
      <c r="T105" s="13">
        <f t="shared" si="9"/>
        <v>0.20999993137255743</v>
      </c>
      <c r="U105" s="9">
        <f t="shared" si="11"/>
        <v>99.918400000000005</v>
      </c>
      <c r="V105" s="13">
        <f t="shared" si="12"/>
        <v>0.20999993137255743</v>
      </c>
      <c r="W105" s="9">
        <v>99.883469300000002</v>
      </c>
      <c r="X105" s="13">
        <f t="shared" si="10"/>
        <v>0.29999996348601743</v>
      </c>
      <c r="Y105" s="28"/>
      <c r="Z105" s="28"/>
    </row>
    <row r="106" spans="1:26" x14ac:dyDescent="0.25">
      <c r="A106" s="6">
        <v>44459</v>
      </c>
      <c r="B106" s="16" t="s">
        <v>44</v>
      </c>
      <c r="C106" s="11">
        <v>1400</v>
      </c>
      <c r="D106" s="7" t="s">
        <v>12</v>
      </c>
      <c r="E106" s="6">
        <v>44461</v>
      </c>
      <c r="F106" s="6">
        <v>44629</v>
      </c>
      <c r="G106" s="9">
        <v>168</v>
      </c>
      <c r="H106" s="9" t="s">
        <v>14</v>
      </c>
      <c r="I106" s="9" t="s">
        <v>17</v>
      </c>
      <c r="J106" s="9" t="s">
        <v>31</v>
      </c>
      <c r="K106" s="9">
        <v>45</v>
      </c>
      <c r="L106" s="11">
        <v>1115</v>
      </c>
      <c r="M106" s="11">
        <v>1115</v>
      </c>
      <c r="N106" s="12">
        <v>1</v>
      </c>
      <c r="O106" s="9">
        <v>99.871365699999998</v>
      </c>
      <c r="P106" s="13">
        <f t="shared" si="7"/>
        <v>0.27599995918693249</v>
      </c>
      <c r="Q106" s="9">
        <v>99.8462368</v>
      </c>
      <c r="R106" s="13">
        <f t="shared" si="8"/>
        <v>0.32999998997315427</v>
      </c>
      <c r="S106" s="9">
        <v>99.8927817</v>
      </c>
      <c r="T106" s="13">
        <f t="shared" si="9"/>
        <v>0.23000010219957567</v>
      </c>
      <c r="U106" s="9">
        <f t="shared" si="11"/>
        <v>99.8927817</v>
      </c>
      <c r="V106" s="13">
        <f t="shared" si="12"/>
        <v>0.23000010219957567</v>
      </c>
      <c r="W106" s="9">
        <v>99.8462368</v>
      </c>
      <c r="X106" s="13">
        <f t="shared" si="10"/>
        <v>0.32999998997315427</v>
      </c>
      <c r="Y106" s="28"/>
      <c r="Z106" s="28"/>
    </row>
    <row r="107" spans="1:26" x14ac:dyDescent="0.25">
      <c r="A107" s="6">
        <v>44459</v>
      </c>
      <c r="B107" s="16" t="s">
        <v>53</v>
      </c>
      <c r="C107" s="11">
        <v>1250</v>
      </c>
      <c r="D107" s="7" t="s">
        <v>12</v>
      </c>
      <c r="E107" s="6">
        <v>44461</v>
      </c>
      <c r="F107" s="6">
        <v>44713</v>
      </c>
      <c r="G107" s="9">
        <v>252</v>
      </c>
      <c r="H107" s="9" t="s">
        <v>14</v>
      </c>
      <c r="I107" s="9" t="s">
        <v>17</v>
      </c>
      <c r="J107" s="9" t="s">
        <v>31</v>
      </c>
      <c r="K107" s="9">
        <v>45</v>
      </c>
      <c r="L107" s="11">
        <v>1087</v>
      </c>
      <c r="M107" s="11">
        <v>1125</v>
      </c>
      <c r="N107" s="12">
        <v>1.03</v>
      </c>
      <c r="O107" s="9">
        <v>99.798805599999994</v>
      </c>
      <c r="P107" s="13">
        <f t="shared" si="7"/>
        <v>0.28800001132336156</v>
      </c>
      <c r="Q107" s="9">
        <v>99.7834699</v>
      </c>
      <c r="R107" s="13">
        <f t="shared" si="8"/>
        <v>0.30999995750369685</v>
      </c>
      <c r="S107" s="9">
        <v>99.811356500000002</v>
      </c>
      <c r="T107" s="13">
        <f t="shared" si="9"/>
        <v>0.27000005183349157</v>
      </c>
      <c r="U107" s="9">
        <f t="shared" si="11"/>
        <v>99.811356500000002</v>
      </c>
      <c r="V107" s="13">
        <f t="shared" si="12"/>
        <v>0.27000005183349157</v>
      </c>
      <c r="W107" s="9">
        <v>99.7834699</v>
      </c>
      <c r="X107" s="13">
        <f t="shared" si="10"/>
        <v>0.30999995750369685</v>
      </c>
      <c r="Y107" s="28"/>
      <c r="Z107" s="28"/>
    </row>
    <row r="108" spans="1:26" x14ac:dyDescent="0.25">
      <c r="A108" s="6">
        <v>44459</v>
      </c>
      <c r="B108" s="16" t="s">
        <v>59</v>
      </c>
      <c r="C108" s="11">
        <v>2540</v>
      </c>
      <c r="D108" s="7" t="s">
        <v>13</v>
      </c>
      <c r="E108" s="6">
        <v>44461</v>
      </c>
      <c r="F108" s="6">
        <v>44797</v>
      </c>
      <c r="G108" s="9">
        <v>336</v>
      </c>
      <c r="H108" s="9" t="s">
        <v>14</v>
      </c>
      <c r="I108" s="9" t="s">
        <v>17</v>
      </c>
      <c r="J108" s="9" t="s">
        <v>31</v>
      </c>
      <c r="K108" s="9">
        <v>45</v>
      </c>
      <c r="L108" s="11">
        <v>2540</v>
      </c>
      <c r="M108" s="11">
        <v>3750</v>
      </c>
      <c r="N108" s="12">
        <v>1.48</v>
      </c>
      <c r="O108" s="9">
        <v>99.717997499999996</v>
      </c>
      <c r="P108" s="13">
        <f t="shared" si="7"/>
        <v>0.30300000329859256</v>
      </c>
      <c r="Q108" s="9">
        <v>99.702222699999993</v>
      </c>
      <c r="R108" s="13">
        <f t="shared" si="8"/>
        <v>0.31999999448644656</v>
      </c>
      <c r="S108" s="9">
        <v>99.7337773</v>
      </c>
      <c r="T108" s="13">
        <f t="shared" si="9"/>
        <v>0.2860000040757078</v>
      </c>
      <c r="U108" s="9">
        <f t="shared" si="11"/>
        <v>99.7337773</v>
      </c>
      <c r="V108" s="13">
        <f t="shared" si="12"/>
        <v>0.2860000040757078</v>
      </c>
      <c r="W108" s="9">
        <v>99.674396999999999</v>
      </c>
      <c r="X108" s="13">
        <f t="shared" si="10"/>
        <v>0.34999996753715823</v>
      </c>
      <c r="Y108" s="28"/>
      <c r="Z108" s="28"/>
    </row>
    <row r="109" spans="1:26" x14ac:dyDescent="0.25">
      <c r="A109" s="6">
        <v>44473</v>
      </c>
      <c r="B109" s="16" t="s">
        <v>60</v>
      </c>
      <c r="C109" s="11">
        <v>2400</v>
      </c>
      <c r="D109" s="7" t="s">
        <v>13</v>
      </c>
      <c r="E109" s="6">
        <v>44475</v>
      </c>
      <c r="F109" s="6">
        <v>44503</v>
      </c>
      <c r="G109" s="9">
        <v>28</v>
      </c>
      <c r="H109" s="9" t="s">
        <v>14</v>
      </c>
      <c r="I109" s="9" t="s">
        <v>17</v>
      </c>
      <c r="J109" s="9" t="s">
        <v>31</v>
      </c>
      <c r="K109" s="9">
        <v>45</v>
      </c>
      <c r="L109" s="11">
        <v>2400</v>
      </c>
      <c r="M109" s="11">
        <v>3720</v>
      </c>
      <c r="N109" s="12">
        <v>1.55</v>
      </c>
      <c r="O109" s="9">
        <v>99.987012800000002</v>
      </c>
      <c r="P109" s="13">
        <f t="shared" si="7"/>
        <v>0.1669999743349237</v>
      </c>
      <c r="Q109" s="9">
        <v>99.986001999999999</v>
      </c>
      <c r="R109" s="13">
        <f t="shared" si="8"/>
        <v>0.17999948204179275</v>
      </c>
      <c r="S109" s="9">
        <v>99.987557100000004</v>
      </c>
      <c r="T109" s="13">
        <f t="shared" si="9"/>
        <v>0.16000005150350471</v>
      </c>
      <c r="U109" s="9">
        <f t="shared" si="11"/>
        <v>99.987557100000004</v>
      </c>
      <c r="V109" s="13">
        <f t="shared" si="12"/>
        <v>0.16000005150350471</v>
      </c>
      <c r="W109" s="9">
        <v>99.984446899999995</v>
      </c>
      <c r="X109" s="13">
        <f t="shared" si="10"/>
        <v>0.19999953469912821</v>
      </c>
      <c r="Y109" s="28"/>
      <c r="Z109" s="28"/>
    </row>
    <row r="110" spans="1:26" x14ac:dyDescent="0.25">
      <c r="A110" s="6">
        <v>44473</v>
      </c>
      <c r="B110" s="16" t="s">
        <v>56</v>
      </c>
      <c r="C110" s="11">
        <v>930</v>
      </c>
      <c r="D110" s="7" t="s">
        <v>12</v>
      </c>
      <c r="E110" s="6">
        <v>44475</v>
      </c>
      <c r="F110" s="6">
        <v>44517</v>
      </c>
      <c r="G110" s="9">
        <v>42</v>
      </c>
      <c r="H110" s="9" t="s">
        <v>14</v>
      </c>
      <c r="I110" s="9" t="s">
        <v>17</v>
      </c>
      <c r="J110" s="9" t="s">
        <v>31</v>
      </c>
      <c r="K110" s="9">
        <v>45</v>
      </c>
      <c r="L110" s="11">
        <v>930</v>
      </c>
      <c r="M110" s="11">
        <v>1558</v>
      </c>
      <c r="N110" s="12">
        <v>1.68</v>
      </c>
      <c r="O110" s="9">
        <v>99.9779549</v>
      </c>
      <c r="P110" s="13">
        <f t="shared" si="7"/>
        <v>0.18899966516518282</v>
      </c>
      <c r="Q110" s="9">
        <v>99.977838199999994</v>
      </c>
      <c r="R110" s="13">
        <f t="shared" si="8"/>
        <v>0.19000039322148499</v>
      </c>
      <c r="S110" s="9">
        <v>99.978421299999994</v>
      </c>
      <c r="T110" s="13">
        <f t="shared" si="9"/>
        <v>0.18500020635386805</v>
      </c>
      <c r="U110" s="9">
        <f t="shared" si="11"/>
        <v>99.978421299999994</v>
      </c>
      <c r="V110" s="13">
        <f t="shared" si="12"/>
        <v>0.18500020635386805</v>
      </c>
      <c r="W110" s="9">
        <v>99.969675899999999</v>
      </c>
      <c r="X110" s="13">
        <f t="shared" si="10"/>
        <v>0.25999969971180953</v>
      </c>
      <c r="Y110" s="28"/>
      <c r="Z110" s="28"/>
    </row>
    <row r="111" spans="1:26" x14ac:dyDescent="0.25">
      <c r="A111" s="6">
        <v>44473</v>
      </c>
      <c r="B111" s="16" t="s">
        <v>52</v>
      </c>
      <c r="C111" s="11">
        <v>1600</v>
      </c>
      <c r="D111" s="7" t="s">
        <v>12</v>
      </c>
      <c r="E111" s="6">
        <v>44475</v>
      </c>
      <c r="F111" s="6">
        <v>44545</v>
      </c>
      <c r="G111" s="9">
        <v>70</v>
      </c>
      <c r="H111" s="9" t="s">
        <v>14</v>
      </c>
      <c r="I111" s="9" t="s">
        <v>17</v>
      </c>
      <c r="J111" s="9" t="s">
        <v>31</v>
      </c>
      <c r="K111" s="9">
        <v>45</v>
      </c>
      <c r="L111" s="11">
        <v>1600</v>
      </c>
      <c r="M111" s="11">
        <v>2430</v>
      </c>
      <c r="N111" s="12">
        <v>1.52</v>
      </c>
      <c r="O111" s="9">
        <v>99.958211899999995</v>
      </c>
      <c r="P111" s="13">
        <f t="shared" si="7"/>
        <v>0.21500007301696722</v>
      </c>
      <c r="Q111" s="9">
        <v>99.955297799999997</v>
      </c>
      <c r="R111" s="13">
        <f t="shared" si="8"/>
        <v>0.22999984356151382</v>
      </c>
      <c r="S111" s="9">
        <v>99.961126199999995</v>
      </c>
      <c r="T111" s="13">
        <f t="shared" si="9"/>
        <v>0.20000014765742383</v>
      </c>
      <c r="U111" s="9">
        <f t="shared" si="11"/>
        <v>99.961126199999995</v>
      </c>
      <c r="V111" s="13">
        <f t="shared" si="12"/>
        <v>0.20000014765742383</v>
      </c>
      <c r="W111" s="9">
        <v>99.945585199999996</v>
      </c>
      <c r="X111" s="13">
        <f t="shared" si="10"/>
        <v>0.27999990424505622</v>
      </c>
      <c r="Y111" s="28"/>
      <c r="Z111" s="28"/>
    </row>
    <row r="112" spans="1:26" x14ac:dyDescent="0.25">
      <c r="A112" s="6">
        <v>44473</v>
      </c>
      <c r="B112" s="16" t="s">
        <v>58</v>
      </c>
      <c r="C112" s="11">
        <v>2000</v>
      </c>
      <c r="D112" s="7" t="s">
        <v>12</v>
      </c>
      <c r="E112" s="6">
        <v>44475</v>
      </c>
      <c r="F112" s="6">
        <v>44601</v>
      </c>
      <c r="G112" s="9">
        <v>126</v>
      </c>
      <c r="H112" s="9" t="s">
        <v>14</v>
      </c>
      <c r="I112" s="9" t="s">
        <v>17</v>
      </c>
      <c r="J112" s="9" t="s">
        <v>31</v>
      </c>
      <c r="K112" s="9">
        <v>45</v>
      </c>
      <c r="L112" s="11">
        <v>2000</v>
      </c>
      <c r="M112" s="11">
        <v>2315</v>
      </c>
      <c r="N112" s="12">
        <v>1.1599999999999999</v>
      </c>
      <c r="O112" s="9">
        <v>99.909082699999999</v>
      </c>
      <c r="P112" s="13">
        <f t="shared" si="7"/>
        <v>0.26000009935604895</v>
      </c>
      <c r="Q112" s="9">
        <v>99.905589199999994</v>
      </c>
      <c r="R112" s="13">
        <f t="shared" si="8"/>
        <v>0.27000005206631533</v>
      </c>
      <c r="S112" s="9">
        <v>99.919564800000003</v>
      </c>
      <c r="T112" s="13">
        <f t="shared" si="9"/>
        <v>0.22999985798862027</v>
      </c>
      <c r="U112" s="9">
        <f t="shared" si="11"/>
        <v>99.919564800000003</v>
      </c>
      <c r="V112" s="13">
        <f t="shared" si="12"/>
        <v>0.22999985798862027</v>
      </c>
      <c r="W112" s="9">
        <v>99.888125299999999</v>
      </c>
      <c r="X112" s="13">
        <f t="shared" si="10"/>
        <v>0.31999999903892856</v>
      </c>
      <c r="Y112" s="28"/>
      <c r="Z112" s="28"/>
    </row>
    <row r="113" spans="1:26" x14ac:dyDescent="0.25">
      <c r="A113" s="6">
        <v>44473</v>
      </c>
      <c r="B113" s="16" t="s">
        <v>44</v>
      </c>
      <c r="C113" s="11">
        <v>850</v>
      </c>
      <c r="D113" s="7" t="s">
        <v>12</v>
      </c>
      <c r="E113" s="6">
        <v>44475</v>
      </c>
      <c r="F113" s="6">
        <v>44629</v>
      </c>
      <c r="G113" s="9">
        <v>154</v>
      </c>
      <c r="H113" s="9" t="s">
        <v>14</v>
      </c>
      <c r="I113" s="9" t="s">
        <v>17</v>
      </c>
      <c r="J113" s="9" t="s">
        <v>31</v>
      </c>
      <c r="K113" s="9">
        <v>45</v>
      </c>
      <c r="L113" s="11">
        <v>850</v>
      </c>
      <c r="M113" s="11">
        <v>932</v>
      </c>
      <c r="N113" s="12">
        <v>1.1000000000000001</v>
      </c>
      <c r="O113" s="9">
        <v>99.868844499999994</v>
      </c>
      <c r="P113" s="13">
        <f t="shared" si="7"/>
        <v>0.30699992000737097</v>
      </c>
      <c r="Q113" s="9">
        <v>99.854766799999993</v>
      </c>
      <c r="R113" s="13">
        <f t="shared" si="8"/>
        <v>0.33999997466139809</v>
      </c>
      <c r="S113" s="9">
        <v>99.888901300000001</v>
      </c>
      <c r="T113" s="13">
        <f t="shared" si="9"/>
        <v>0.2600001034882195</v>
      </c>
      <c r="U113" s="9">
        <f t="shared" si="11"/>
        <v>99.888901300000001</v>
      </c>
      <c r="V113" s="13">
        <f t="shared" si="12"/>
        <v>0.2600001034882195</v>
      </c>
      <c r="W113" s="9">
        <v>99.850501600000001</v>
      </c>
      <c r="X113" s="13">
        <f t="shared" si="10"/>
        <v>0.35000002365614202</v>
      </c>
      <c r="Y113" s="28"/>
      <c r="Z113" s="28"/>
    </row>
    <row r="114" spans="1:26" x14ac:dyDescent="0.25">
      <c r="A114" s="6">
        <v>44473</v>
      </c>
      <c r="B114" s="16" t="s">
        <v>53</v>
      </c>
      <c r="C114" s="11">
        <v>1700</v>
      </c>
      <c r="D114" s="7" t="s">
        <v>12</v>
      </c>
      <c r="E114" s="6">
        <v>44475</v>
      </c>
      <c r="F114" s="6">
        <v>44713</v>
      </c>
      <c r="G114" s="9">
        <v>238</v>
      </c>
      <c r="H114" s="9" t="s">
        <v>14</v>
      </c>
      <c r="I114" s="9" t="s">
        <v>17</v>
      </c>
      <c r="J114" s="9" t="s">
        <v>31</v>
      </c>
      <c r="K114" s="9">
        <v>45</v>
      </c>
      <c r="L114" s="11">
        <v>1470</v>
      </c>
      <c r="M114" s="11">
        <v>1470</v>
      </c>
      <c r="N114" s="12">
        <v>1</v>
      </c>
      <c r="O114" s="9">
        <v>99.789549399999999</v>
      </c>
      <c r="P114" s="13">
        <f t="shared" si="7"/>
        <v>0.31899997601899627</v>
      </c>
      <c r="Q114" s="9">
        <v>99.703382399999995</v>
      </c>
      <c r="R114" s="13">
        <f t="shared" si="8"/>
        <v>0.45000005667905152</v>
      </c>
      <c r="S114" s="9">
        <v>99.802059200000002</v>
      </c>
      <c r="T114" s="13">
        <f t="shared" si="9"/>
        <v>0.30000007464859707</v>
      </c>
      <c r="U114" s="9">
        <f t="shared" si="11"/>
        <v>99.802059200000002</v>
      </c>
      <c r="V114" s="13">
        <f t="shared" si="12"/>
        <v>0.30000007464859707</v>
      </c>
      <c r="W114" s="9">
        <v>99.703382399999995</v>
      </c>
      <c r="X114" s="13">
        <f t="shared" si="10"/>
        <v>0.45000005667905152</v>
      </c>
      <c r="Y114" s="28"/>
      <c r="Z114" s="28"/>
    </row>
    <row r="115" spans="1:26" x14ac:dyDescent="0.25">
      <c r="A115" s="6">
        <v>44473</v>
      </c>
      <c r="B115" s="16" t="s">
        <v>59</v>
      </c>
      <c r="C115" s="11">
        <v>1300</v>
      </c>
      <c r="D115" s="7" t="s">
        <v>12</v>
      </c>
      <c r="E115" s="6">
        <v>44475</v>
      </c>
      <c r="F115" s="6">
        <v>44797</v>
      </c>
      <c r="G115" s="9">
        <v>322</v>
      </c>
      <c r="H115" s="9" t="s">
        <v>14</v>
      </c>
      <c r="I115" s="9" t="s">
        <v>17</v>
      </c>
      <c r="J115" s="9" t="s">
        <v>31</v>
      </c>
      <c r="K115" s="9">
        <v>45</v>
      </c>
      <c r="L115" s="11">
        <v>1300</v>
      </c>
      <c r="M115" s="11">
        <v>1635</v>
      </c>
      <c r="N115" s="12">
        <v>1.26</v>
      </c>
      <c r="O115" s="9">
        <v>99.716373399999995</v>
      </c>
      <c r="P115" s="13">
        <f t="shared" si="7"/>
        <v>0.3179999946847315</v>
      </c>
      <c r="Q115" s="9">
        <v>99.697699999999998</v>
      </c>
      <c r="R115" s="13">
        <f t="shared" si="8"/>
        <v>0.33899995213480938</v>
      </c>
      <c r="S115" s="9">
        <v>99.732384800000005</v>
      </c>
      <c r="T115" s="13">
        <f t="shared" si="9"/>
        <v>0.2999999635147762</v>
      </c>
      <c r="U115" s="9">
        <f t="shared" si="11"/>
        <v>99.732384800000005</v>
      </c>
      <c r="V115" s="13">
        <f t="shared" si="12"/>
        <v>0.2999999635147762</v>
      </c>
      <c r="W115" s="9">
        <v>99.697699999999998</v>
      </c>
      <c r="X115" s="13">
        <f t="shared" si="10"/>
        <v>0.33899995213480938</v>
      </c>
      <c r="Y115" s="28"/>
      <c r="Z115" s="28"/>
    </row>
    <row r="116" spans="1:26" x14ac:dyDescent="0.25">
      <c r="A116" s="6">
        <v>44487</v>
      </c>
      <c r="B116" s="16" t="s">
        <v>56</v>
      </c>
      <c r="C116" s="11">
        <v>1500</v>
      </c>
      <c r="D116" s="7" t="s">
        <v>12</v>
      </c>
      <c r="E116" s="6">
        <v>44489</v>
      </c>
      <c r="F116" s="6">
        <v>44517</v>
      </c>
      <c r="G116" s="9">
        <v>28</v>
      </c>
      <c r="H116" s="9" t="s">
        <v>14</v>
      </c>
      <c r="I116" s="9" t="s">
        <v>17</v>
      </c>
      <c r="J116" s="9" t="s">
        <v>31</v>
      </c>
      <c r="K116" s="9">
        <v>45</v>
      </c>
      <c r="L116" s="11">
        <v>1500</v>
      </c>
      <c r="M116" s="11">
        <v>2940</v>
      </c>
      <c r="N116" s="12">
        <v>1.96</v>
      </c>
      <c r="O116" s="9">
        <v>99.987090600000002</v>
      </c>
      <c r="P116" s="13">
        <f t="shared" si="7"/>
        <v>0.16599942953033103</v>
      </c>
      <c r="Q116" s="9">
        <v>99.986779499999997</v>
      </c>
      <c r="R116" s="13">
        <f t="shared" si="8"/>
        <v>0.17000033203678933</v>
      </c>
      <c r="S116" s="9">
        <v>99.987557100000004</v>
      </c>
      <c r="T116" s="13">
        <f t="shared" si="9"/>
        <v>0.16000005150350471</v>
      </c>
      <c r="U116" s="9">
        <f t="shared" si="11"/>
        <v>99.987557100000004</v>
      </c>
      <c r="V116" s="13">
        <f t="shared" si="12"/>
        <v>0.16000005150350471</v>
      </c>
      <c r="W116" s="9">
        <v>99.981725600000004</v>
      </c>
      <c r="X116" s="13">
        <f t="shared" si="10"/>
        <v>0.23499951618010087</v>
      </c>
      <c r="Y116" s="28"/>
      <c r="Z116" s="28"/>
    </row>
    <row r="117" spans="1:26" x14ac:dyDescent="0.25">
      <c r="A117" s="6">
        <v>44487</v>
      </c>
      <c r="B117" s="16" t="s">
        <v>61</v>
      </c>
      <c r="C117" s="11">
        <v>2200</v>
      </c>
      <c r="D117" s="7" t="s">
        <v>13</v>
      </c>
      <c r="E117" s="6">
        <v>44489</v>
      </c>
      <c r="F117" s="6">
        <v>44573</v>
      </c>
      <c r="G117" s="9">
        <v>84</v>
      </c>
      <c r="H117" s="9" t="s">
        <v>14</v>
      </c>
      <c r="I117" s="9" t="s">
        <v>17</v>
      </c>
      <c r="J117" s="9" t="s">
        <v>31</v>
      </c>
      <c r="K117" s="9">
        <v>45</v>
      </c>
      <c r="L117" s="11">
        <v>2200</v>
      </c>
      <c r="M117" s="11">
        <v>3815</v>
      </c>
      <c r="N117" s="12">
        <v>1.73</v>
      </c>
      <c r="O117" s="9">
        <v>99.945196699999997</v>
      </c>
      <c r="P117" s="13">
        <f t="shared" si="7"/>
        <v>0.23500007350958524</v>
      </c>
      <c r="Q117" s="9">
        <v>99.941700699999998</v>
      </c>
      <c r="R117" s="13">
        <f t="shared" si="8"/>
        <v>0.24999989104362891</v>
      </c>
      <c r="S117" s="9">
        <v>99.949858500000005</v>
      </c>
      <c r="T117" s="13">
        <f t="shared" si="9"/>
        <v>0.21499994705557507</v>
      </c>
      <c r="U117" s="9">
        <f t="shared" si="11"/>
        <v>99.949858500000005</v>
      </c>
      <c r="V117" s="13">
        <f t="shared" si="12"/>
        <v>0.21499994705557507</v>
      </c>
      <c r="W117" s="9">
        <v>99.934709299999994</v>
      </c>
      <c r="X117" s="13">
        <f t="shared" si="10"/>
        <v>0.28000009973943024</v>
      </c>
      <c r="Y117" s="28"/>
      <c r="Z117" s="28"/>
    </row>
    <row r="118" spans="1:26" x14ac:dyDescent="0.25">
      <c r="A118" s="6">
        <v>44487</v>
      </c>
      <c r="B118" s="16" t="s">
        <v>62</v>
      </c>
      <c r="C118" s="11">
        <v>3900</v>
      </c>
      <c r="D118" s="7" t="s">
        <v>13</v>
      </c>
      <c r="E118" s="6">
        <v>44489</v>
      </c>
      <c r="F118" s="6">
        <v>44657</v>
      </c>
      <c r="G118" s="9">
        <v>168</v>
      </c>
      <c r="H118" s="9" t="s">
        <v>14</v>
      </c>
      <c r="I118" s="9" t="s">
        <v>17</v>
      </c>
      <c r="J118" s="9" t="s">
        <v>31</v>
      </c>
      <c r="K118" s="9">
        <v>45</v>
      </c>
      <c r="L118" s="11">
        <v>3900</v>
      </c>
      <c r="M118" s="11">
        <v>5275</v>
      </c>
      <c r="N118" s="12">
        <v>1.35</v>
      </c>
      <c r="O118" s="9">
        <v>99.850424099999998</v>
      </c>
      <c r="P118" s="13">
        <f t="shared" si="7"/>
        <v>0.32099992423997142</v>
      </c>
      <c r="Q118" s="9">
        <v>99.843910699999995</v>
      </c>
      <c r="R118" s="13">
        <f t="shared" si="8"/>
        <v>0.33499997053759439</v>
      </c>
      <c r="S118" s="9">
        <v>99.864849599999999</v>
      </c>
      <c r="T118" s="13">
        <f t="shared" si="9"/>
        <v>0.28999993607360447</v>
      </c>
      <c r="U118" s="9">
        <f t="shared" si="11"/>
        <v>99.864849599999999</v>
      </c>
      <c r="V118" s="13">
        <f t="shared" si="12"/>
        <v>0.28999993607360447</v>
      </c>
      <c r="W118" s="9">
        <v>99.836933000000002</v>
      </c>
      <c r="X118" s="13">
        <f t="shared" si="10"/>
        <v>0.35000002024729826</v>
      </c>
      <c r="Y118" s="28"/>
      <c r="Z118" s="28"/>
    </row>
    <row r="119" spans="1:26" x14ac:dyDescent="0.25">
      <c r="A119" s="6">
        <v>44487</v>
      </c>
      <c r="B119" s="16" t="s">
        <v>59</v>
      </c>
      <c r="C119" s="11">
        <v>2700</v>
      </c>
      <c r="D119" s="7" t="s">
        <v>12</v>
      </c>
      <c r="E119" s="6">
        <v>44489</v>
      </c>
      <c r="F119" s="6">
        <v>44797</v>
      </c>
      <c r="G119" s="9">
        <v>308</v>
      </c>
      <c r="H119" s="9" t="s">
        <v>14</v>
      </c>
      <c r="I119" s="9" t="s">
        <v>17</v>
      </c>
      <c r="J119" s="9" t="s">
        <v>31</v>
      </c>
      <c r="K119" s="9">
        <v>45</v>
      </c>
      <c r="L119" s="11">
        <v>2700</v>
      </c>
      <c r="M119" s="11">
        <v>3340</v>
      </c>
      <c r="N119" s="12">
        <v>1.24</v>
      </c>
      <c r="O119" s="9">
        <v>99.709954800000006</v>
      </c>
      <c r="P119" s="13">
        <f t="shared" si="7"/>
        <v>0.34000002387912387</v>
      </c>
      <c r="Q119" s="9">
        <v>99.684443400000006</v>
      </c>
      <c r="R119" s="13">
        <f t="shared" si="8"/>
        <v>0.36999994886903498</v>
      </c>
      <c r="S119" s="9">
        <v>99.722715399999998</v>
      </c>
      <c r="T119" s="13">
        <f t="shared" si="9"/>
        <v>0.32500005822834316</v>
      </c>
      <c r="U119" s="9">
        <f t="shared" si="11"/>
        <v>99.722715399999998</v>
      </c>
      <c r="V119" s="13">
        <f t="shared" si="12"/>
        <v>0.32500005822834316</v>
      </c>
      <c r="W119" s="9">
        <v>99.671692500000006</v>
      </c>
      <c r="X119" s="13">
        <f t="shared" si="10"/>
        <v>0.38500002291125129</v>
      </c>
      <c r="Y119" s="28"/>
      <c r="Z119" s="28"/>
    </row>
    <row r="120" spans="1:26" x14ac:dyDescent="0.25">
      <c r="A120" s="6">
        <v>44501</v>
      </c>
      <c r="B120" s="16" t="s">
        <v>63</v>
      </c>
      <c r="C120" s="11">
        <v>1900</v>
      </c>
      <c r="D120" s="7" t="s">
        <v>13</v>
      </c>
      <c r="E120" s="6">
        <v>44503</v>
      </c>
      <c r="F120" s="6">
        <v>44536</v>
      </c>
      <c r="G120" s="9">
        <v>28</v>
      </c>
      <c r="H120" s="9" t="s">
        <v>14</v>
      </c>
      <c r="I120" s="9" t="s">
        <v>17</v>
      </c>
      <c r="J120" s="9" t="s">
        <v>31</v>
      </c>
      <c r="K120" s="9">
        <v>45</v>
      </c>
      <c r="L120" s="11">
        <v>1900</v>
      </c>
      <c r="M120" s="11">
        <v>3885</v>
      </c>
      <c r="N120" s="12">
        <v>2.04</v>
      </c>
      <c r="O120" s="9">
        <v>99.9846024</v>
      </c>
      <c r="P120" s="13">
        <f t="shared" si="7"/>
        <v>0.19799963004817928</v>
      </c>
      <c r="Q120" s="9">
        <v>99.984419099999997</v>
      </c>
      <c r="R120" s="13">
        <f t="shared" si="8"/>
        <v>0.20035707457833304</v>
      </c>
      <c r="S120" s="9">
        <v>99.984877299999994</v>
      </c>
      <c r="T120" s="13">
        <f t="shared" si="9"/>
        <v>0.19446412251164988</v>
      </c>
      <c r="U120" s="9">
        <f t="shared" si="11"/>
        <v>99.984877299999994</v>
      </c>
      <c r="V120" s="13">
        <f t="shared" si="12"/>
        <v>0.19446412251164988</v>
      </c>
      <c r="W120" s="9">
        <v>99.981669999999994</v>
      </c>
      <c r="X120" s="13">
        <f t="shared" si="10"/>
        <v>0.23571463506411236</v>
      </c>
      <c r="Y120" s="28"/>
      <c r="Z120" s="28"/>
    </row>
    <row r="121" spans="1:26" x14ac:dyDescent="0.25">
      <c r="A121" s="6">
        <v>44501</v>
      </c>
      <c r="B121" s="16" t="s">
        <v>61</v>
      </c>
      <c r="C121" s="11">
        <v>2400</v>
      </c>
      <c r="D121" s="7" t="s">
        <v>12</v>
      </c>
      <c r="E121" s="6">
        <v>44503</v>
      </c>
      <c r="F121" s="6">
        <v>44573</v>
      </c>
      <c r="G121" s="9">
        <v>70</v>
      </c>
      <c r="H121" s="9" t="s">
        <v>14</v>
      </c>
      <c r="I121" s="9" t="s">
        <v>17</v>
      </c>
      <c r="J121" s="9" t="s">
        <v>31</v>
      </c>
      <c r="K121" s="9">
        <v>45</v>
      </c>
      <c r="L121" s="11">
        <v>2400</v>
      </c>
      <c r="M121" s="11">
        <v>2400</v>
      </c>
      <c r="N121" s="12">
        <v>1.68</v>
      </c>
      <c r="O121" s="9">
        <v>99.956851999999998</v>
      </c>
      <c r="P121" s="13">
        <f t="shared" si="7"/>
        <v>0.22199978846873974</v>
      </c>
      <c r="Q121" s="9">
        <v>99.953355099999996</v>
      </c>
      <c r="R121" s="13">
        <f t="shared" si="8"/>
        <v>0.24000000490516565</v>
      </c>
      <c r="S121" s="9">
        <v>99.961320499999999</v>
      </c>
      <c r="T121" s="13">
        <f t="shared" si="9"/>
        <v>0.19900011510666885</v>
      </c>
      <c r="U121" s="9">
        <f t="shared" si="11"/>
        <v>99.961320499999999</v>
      </c>
      <c r="V121" s="13">
        <f t="shared" si="12"/>
        <v>0.19900011510666885</v>
      </c>
      <c r="W121" s="9">
        <v>99.945585199999996</v>
      </c>
      <c r="X121" s="13">
        <f t="shared" si="10"/>
        <v>0.27999990424505622</v>
      </c>
      <c r="Y121" s="28"/>
      <c r="Z121" s="28"/>
    </row>
    <row r="122" spans="1:26" x14ac:dyDescent="0.25">
      <c r="A122" s="6">
        <v>44501</v>
      </c>
      <c r="B122" s="16" t="s">
        <v>62</v>
      </c>
      <c r="C122" s="11">
        <v>1900</v>
      </c>
      <c r="D122" s="7" t="s">
        <v>12</v>
      </c>
      <c r="E122" s="6">
        <v>44503</v>
      </c>
      <c r="F122" s="6">
        <v>44657</v>
      </c>
      <c r="G122" s="9">
        <v>154</v>
      </c>
      <c r="H122" s="9" t="s">
        <v>14</v>
      </c>
      <c r="I122" s="9" t="s">
        <v>17</v>
      </c>
      <c r="J122" s="9" t="s">
        <v>31</v>
      </c>
      <c r="K122" s="9">
        <v>45</v>
      </c>
      <c r="L122" s="11">
        <v>1900</v>
      </c>
      <c r="M122" s="11">
        <v>2810</v>
      </c>
      <c r="N122" s="12">
        <v>1.48</v>
      </c>
      <c r="O122" s="9">
        <v>99.863724899999994</v>
      </c>
      <c r="P122" s="13">
        <f t="shared" si="7"/>
        <v>0.31899988624516329</v>
      </c>
      <c r="Q122" s="9">
        <v>99.859032299999996</v>
      </c>
      <c r="R122" s="13">
        <f t="shared" si="8"/>
        <v>0.33000007663492403</v>
      </c>
      <c r="S122" s="9">
        <v>99.884633199999996</v>
      </c>
      <c r="T122" s="13">
        <f t="shared" si="9"/>
        <v>0.27000011386799833</v>
      </c>
      <c r="U122" s="9">
        <f t="shared" si="11"/>
        <v>99.884633199999996</v>
      </c>
      <c r="V122" s="13">
        <f t="shared" si="12"/>
        <v>0.27000011386799833</v>
      </c>
      <c r="W122" s="9">
        <v>99.841972299999995</v>
      </c>
      <c r="X122" s="13">
        <f t="shared" si="10"/>
        <v>0.37000010525374488</v>
      </c>
      <c r="Y122" s="28"/>
      <c r="Z122" s="28"/>
    </row>
    <row r="123" spans="1:26" x14ac:dyDescent="0.25">
      <c r="A123" s="6">
        <v>44501</v>
      </c>
      <c r="B123" s="16" t="s">
        <v>59</v>
      </c>
      <c r="C123" s="11">
        <v>3000</v>
      </c>
      <c r="D123" s="7" t="s">
        <v>12</v>
      </c>
      <c r="E123" s="6">
        <v>44503</v>
      </c>
      <c r="F123" s="6">
        <v>44797</v>
      </c>
      <c r="G123" s="9">
        <v>294</v>
      </c>
      <c r="H123" s="9" t="s">
        <v>14</v>
      </c>
      <c r="I123" s="9" t="s">
        <v>17</v>
      </c>
      <c r="J123" s="9" t="s">
        <v>31</v>
      </c>
      <c r="K123" s="9">
        <v>45</v>
      </c>
      <c r="L123" s="11">
        <v>3000</v>
      </c>
      <c r="M123" s="11">
        <v>3825</v>
      </c>
      <c r="N123" s="12">
        <v>1.27</v>
      </c>
      <c r="O123" s="9">
        <v>99.694685000000007</v>
      </c>
      <c r="P123" s="13">
        <f t="shared" si="7"/>
        <v>0.37500003339276095</v>
      </c>
      <c r="Q123" s="9">
        <v>99.633034899999998</v>
      </c>
      <c r="R123" s="13">
        <f t="shared" si="8"/>
        <v>0.45100003313074349</v>
      </c>
      <c r="S123" s="9">
        <v>99.755598800000001</v>
      </c>
      <c r="T123" s="13">
        <f t="shared" si="9"/>
        <v>0.29999997905902243</v>
      </c>
      <c r="U123" s="9">
        <f t="shared" si="11"/>
        <v>99.755598800000001</v>
      </c>
      <c r="V123" s="13">
        <f t="shared" si="12"/>
        <v>0.29999997905902243</v>
      </c>
      <c r="W123" s="9">
        <v>99.584417599999995</v>
      </c>
      <c r="X123" s="13">
        <f t="shared" si="10"/>
        <v>0.51100003437010788</v>
      </c>
      <c r="Y123" s="28"/>
      <c r="Z123" s="28"/>
    </row>
    <row r="124" spans="1:26" x14ac:dyDescent="0.25">
      <c r="A124" s="6">
        <v>44515</v>
      </c>
      <c r="B124" s="16" t="s">
        <v>52</v>
      </c>
      <c r="C124" s="11">
        <v>2000</v>
      </c>
      <c r="D124" s="7" t="s">
        <v>12</v>
      </c>
      <c r="E124" s="6">
        <v>44517</v>
      </c>
      <c r="F124" s="6">
        <v>44545</v>
      </c>
      <c r="G124" s="9">
        <v>28</v>
      </c>
      <c r="H124" s="9" t="s">
        <v>14</v>
      </c>
      <c r="I124" s="9" t="s">
        <v>17</v>
      </c>
      <c r="J124" s="9" t="s">
        <v>31</v>
      </c>
      <c r="K124" s="9">
        <v>45</v>
      </c>
      <c r="L124" s="11">
        <v>2000</v>
      </c>
      <c r="M124" s="11">
        <v>3940</v>
      </c>
      <c r="N124" s="12">
        <v>1.97</v>
      </c>
      <c r="O124" s="9">
        <v>99.987012800000002</v>
      </c>
      <c r="P124" s="13">
        <f t="shared" si="7"/>
        <v>0.1669999743349237</v>
      </c>
      <c r="Q124" s="9">
        <v>99.986857299999997</v>
      </c>
      <c r="R124" s="13">
        <f t="shared" si="8"/>
        <v>0.16899978256303369</v>
      </c>
      <c r="S124" s="9">
        <v>99.987168299999993</v>
      </c>
      <c r="T124" s="13">
        <f t="shared" si="9"/>
        <v>0.16500017232719819</v>
      </c>
      <c r="U124" s="9">
        <f t="shared" si="11"/>
        <v>99.987168299999993</v>
      </c>
      <c r="V124" s="13">
        <f t="shared" si="12"/>
        <v>0.16500017232719819</v>
      </c>
      <c r="W124" s="9">
        <v>99.982114300000006</v>
      </c>
      <c r="X124" s="13">
        <f t="shared" si="10"/>
        <v>0.23000013713444609</v>
      </c>
      <c r="Y124" s="28"/>
      <c r="Z124" s="28"/>
    </row>
    <row r="125" spans="1:26" x14ac:dyDescent="0.25">
      <c r="A125" s="6">
        <v>44515</v>
      </c>
      <c r="B125" s="16" t="s">
        <v>61</v>
      </c>
      <c r="C125" s="11">
        <v>3400</v>
      </c>
      <c r="D125" s="7" t="s">
        <v>12</v>
      </c>
      <c r="E125" s="6">
        <v>44517</v>
      </c>
      <c r="F125" s="6">
        <v>44573</v>
      </c>
      <c r="G125" s="9">
        <v>56</v>
      </c>
      <c r="H125" s="9" t="s">
        <v>14</v>
      </c>
      <c r="I125" s="9" t="s">
        <v>17</v>
      </c>
      <c r="J125" s="9" t="s">
        <v>31</v>
      </c>
      <c r="K125" s="9">
        <v>45</v>
      </c>
      <c r="L125" s="11">
        <v>3400</v>
      </c>
      <c r="M125" s="11">
        <v>3780</v>
      </c>
      <c r="N125" s="12">
        <v>1.1100000000000001</v>
      </c>
      <c r="O125" s="9">
        <v>99.965478599999997</v>
      </c>
      <c r="P125" s="13">
        <f t="shared" si="7"/>
        <v>0.22199992319578921</v>
      </c>
      <c r="Q125" s="9">
        <v>99.951801000000003</v>
      </c>
      <c r="R125" s="13">
        <f t="shared" si="8"/>
        <v>0.31000013124895415</v>
      </c>
      <c r="S125" s="9">
        <v>99.970453199999994</v>
      </c>
      <c r="T125" s="13">
        <f t="shared" si="9"/>
        <v>0.18999985316236476</v>
      </c>
      <c r="U125" s="9">
        <f t="shared" si="11"/>
        <v>99.970453199999994</v>
      </c>
      <c r="V125" s="13">
        <f t="shared" si="12"/>
        <v>0.18999985316236476</v>
      </c>
      <c r="W125" s="9">
        <v>99.951801000000003</v>
      </c>
      <c r="X125" s="13">
        <f t="shared" si="10"/>
        <v>0.31000013124895415</v>
      </c>
      <c r="Y125" s="28"/>
      <c r="Z125" s="28"/>
    </row>
    <row r="126" spans="1:26" x14ac:dyDescent="0.25">
      <c r="A126" s="6">
        <v>44515</v>
      </c>
      <c r="B126" s="16" t="s">
        <v>58</v>
      </c>
      <c r="C126" s="11">
        <v>3000</v>
      </c>
      <c r="D126" s="7" t="s">
        <v>12</v>
      </c>
      <c r="E126" s="6">
        <v>44517</v>
      </c>
      <c r="F126" s="6">
        <v>44601</v>
      </c>
      <c r="G126" s="9">
        <v>84</v>
      </c>
      <c r="H126" s="9" t="s">
        <v>14</v>
      </c>
      <c r="I126" s="9" t="s">
        <v>17</v>
      </c>
      <c r="J126" s="9" t="s">
        <v>31</v>
      </c>
      <c r="K126" s="9">
        <v>45</v>
      </c>
      <c r="L126" s="11">
        <v>2825</v>
      </c>
      <c r="M126" s="11">
        <v>3175</v>
      </c>
      <c r="N126" s="12">
        <v>1.1200000000000001</v>
      </c>
      <c r="O126" s="9">
        <v>99.938670999999999</v>
      </c>
      <c r="P126" s="13">
        <f t="shared" si="7"/>
        <v>0.2629998666167716</v>
      </c>
      <c r="Q126" s="9">
        <v>99.918400000000005</v>
      </c>
      <c r="R126" s="13">
        <f t="shared" si="8"/>
        <v>0.3499998856209291</v>
      </c>
      <c r="S126" s="9">
        <v>99.948693000000006</v>
      </c>
      <c r="T126" s="13">
        <f t="shared" si="9"/>
        <v>0.22000001826649004</v>
      </c>
      <c r="U126" s="9">
        <f t="shared" si="11"/>
        <v>99.948693000000006</v>
      </c>
      <c r="V126" s="13">
        <f t="shared" si="12"/>
        <v>0.22000001826649004</v>
      </c>
      <c r="W126" s="9">
        <v>99.918400000000005</v>
      </c>
      <c r="X126" s="13">
        <f t="shared" si="10"/>
        <v>0.3499998856209291</v>
      </c>
      <c r="Y126" s="28"/>
      <c r="Z126" s="28"/>
    </row>
    <row r="127" spans="1:26" x14ac:dyDescent="0.25">
      <c r="A127" s="6">
        <v>44515</v>
      </c>
      <c r="B127" s="16" t="s">
        <v>62</v>
      </c>
      <c r="C127" s="11">
        <v>2500</v>
      </c>
      <c r="D127" s="7" t="s">
        <v>12</v>
      </c>
      <c r="E127" s="6">
        <v>44517</v>
      </c>
      <c r="F127" s="6">
        <v>44657</v>
      </c>
      <c r="G127" s="9">
        <v>140</v>
      </c>
      <c r="H127" s="9" t="s">
        <v>14</v>
      </c>
      <c r="I127" s="9" t="s">
        <v>17</v>
      </c>
      <c r="J127" s="9" t="s">
        <v>31</v>
      </c>
      <c r="K127" s="9">
        <v>45</v>
      </c>
      <c r="L127" s="11">
        <v>2500</v>
      </c>
      <c r="M127" s="11">
        <v>3185</v>
      </c>
      <c r="N127" s="12">
        <v>1.27</v>
      </c>
      <c r="O127" s="9">
        <v>99.873382699999993</v>
      </c>
      <c r="P127" s="13">
        <f t="shared" si="7"/>
        <v>0.32600011540127788</v>
      </c>
      <c r="Q127" s="9">
        <v>99.860195700000006</v>
      </c>
      <c r="R127" s="13">
        <f t="shared" si="8"/>
        <v>0.36000006700222908</v>
      </c>
      <c r="S127" s="9">
        <v>99.883469300000002</v>
      </c>
      <c r="T127" s="13">
        <f t="shared" si="9"/>
        <v>0.29999996348601743</v>
      </c>
      <c r="U127" s="9">
        <f t="shared" si="11"/>
        <v>99.883469300000002</v>
      </c>
      <c r="V127" s="13">
        <f t="shared" si="12"/>
        <v>0.29999996348601743</v>
      </c>
      <c r="W127" s="9">
        <v>99.840809399999998</v>
      </c>
      <c r="X127" s="13">
        <f t="shared" si="10"/>
        <v>0.40999993850496869</v>
      </c>
      <c r="Y127" s="28"/>
      <c r="Z127" s="28"/>
    </row>
    <row r="128" spans="1:26" x14ac:dyDescent="0.25">
      <c r="A128" s="6">
        <v>44515</v>
      </c>
      <c r="B128" s="16" t="s">
        <v>59</v>
      </c>
      <c r="C128" s="11">
        <v>3400</v>
      </c>
      <c r="D128" s="7" t="s">
        <v>12</v>
      </c>
      <c r="E128" s="6">
        <v>44517</v>
      </c>
      <c r="F128" s="6">
        <v>44797</v>
      </c>
      <c r="G128" s="9">
        <v>280</v>
      </c>
      <c r="H128" s="9" t="s">
        <v>14</v>
      </c>
      <c r="I128" s="9" t="s">
        <v>17</v>
      </c>
      <c r="J128" s="9" t="s">
        <v>31</v>
      </c>
      <c r="K128" s="9">
        <v>45</v>
      </c>
      <c r="L128" s="11">
        <v>3400</v>
      </c>
      <c r="M128" s="11">
        <v>4810</v>
      </c>
      <c r="N128" s="12">
        <v>1.41</v>
      </c>
      <c r="O128" s="9">
        <v>99.691399700000005</v>
      </c>
      <c r="P128" s="13">
        <f t="shared" si="7"/>
        <v>0.39800004361430147</v>
      </c>
      <c r="Q128" s="9">
        <v>99.6628075</v>
      </c>
      <c r="R128" s="13">
        <f t="shared" si="8"/>
        <v>0.43500000166633362</v>
      </c>
      <c r="S128" s="9">
        <v>99.7277433</v>
      </c>
      <c r="T128" s="13">
        <f t="shared" si="9"/>
        <v>0.3509999494508047</v>
      </c>
      <c r="U128" s="9">
        <f t="shared" si="11"/>
        <v>99.7277433</v>
      </c>
      <c r="V128" s="13">
        <f t="shared" si="12"/>
        <v>0.3509999494508047</v>
      </c>
      <c r="W128" s="9">
        <v>99.6280553</v>
      </c>
      <c r="X128" s="13">
        <f t="shared" si="10"/>
        <v>0.47999994865473861</v>
      </c>
      <c r="Y128" s="28"/>
      <c r="Z128" s="28"/>
    </row>
    <row r="129" spans="1:26" x14ac:dyDescent="0.25">
      <c r="A129" s="6">
        <v>44529</v>
      </c>
      <c r="B129" s="16" t="s">
        <v>64</v>
      </c>
      <c r="C129" s="11">
        <v>3450</v>
      </c>
      <c r="D129" s="7" t="s">
        <v>13</v>
      </c>
      <c r="E129" s="6">
        <v>44536</v>
      </c>
      <c r="F129" s="6">
        <v>44564</v>
      </c>
      <c r="G129" s="9">
        <v>28</v>
      </c>
      <c r="H129" s="9" t="s">
        <v>14</v>
      </c>
      <c r="I129" s="9" t="s">
        <v>17</v>
      </c>
      <c r="J129" s="9" t="s">
        <v>31</v>
      </c>
      <c r="K129" s="9">
        <v>45</v>
      </c>
      <c r="L129" s="11">
        <v>3450</v>
      </c>
      <c r="M129" s="11">
        <v>4280</v>
      </c>
      <c r="N129" s="12">
        <v>1.24</v>
      </c>
      <c r="O129" s="9">
        <v>99.985768699999994</v>
      </c>
      <c r="P129" s="13">
        <f t="shared" si="7"/>
        <v>0.18299990040775888</v>
      </c>
      <c r="Q129" s="9">
        <v>99.983669300000003</v>
      </c>
      <c r="R129" s="13">
        <f t="shared" si="8"/>
        <v>0.21000043739854066</v>
      </c>
      <c r="S129" s="9">
        <v>99.987168299999993</v>
      </c>
      <c r="T129" s="13">
        <f t="shared" si="9"/>
        <v>0.16500017232719819</v>
      </c>
      <c r="U129" s="9">
        <f t="shared" si="11"/>
        <v>99.987168299999993</v>
      </c>
      <c r="V129" s="13">
        <f t="shared" si="12"/>
        <v>0.16500017232719819</v>
      </c>
      <c r="W129" s="9">
        <v>99.976672100000002</v>
      </c>
      <c r="X129" s="13">
        <f t="shared" si="10"/>
        <v>0.30000012658664948</v>
      </c>
      <c r="Y129" s="28"/>
      <c r="Z129" s="28"/>
    </row>
    <row r="130" spans="1:26" x14ac:dyDescent="0.25">
      <c r="A130" s="6">
        <v>44529</v>
      </c>
      <c r="B130" s="16" t="s">
        <v>58</v>
      </c>
      <c r="C130" s="11">
        <v>2600</v>
      </c>
      <c r="D130" s="7" t="s">
        <v>12</v>
      </c>
      <c r="E130" s="6">
        <v>44536</v>
      </c>
      <c r="F130" s="6">
        <v>44601</v>
      </c>
      <c r="G130" s="9">
        <v>70</v>
      </c>
      <c r="H130" s="9" t="s">
        <v>14</v>
      </c>
      <c r="I130" s="9" t="s">
        <v>17</v>
      </c>
      <c r="J130" s="9" t="s">
        <v>31</v>
      </c>
      <c r="K130" s="9">
        <v>45</v>
      </c>
      <c r="L130" s="11">
        <v>2604</v>
      </c>
      <c r="M130" s="11">
        <v>3030</v>
      </c>
      <c r="N130" s="12">
        <v>1.1599999999999999</v>
      </c>
      <c r="O130" s="9">
        <v>99.952897199999995</v>
      </c>
      <c r="P130" s="13">
        <f t="shared" si="7"/>
        <v>0.24235712842208182</v>
      </c>
      <c r="Q130" s="9">
        <v>99.945862700000006</v>
      </c>
      <c r="R130" s="13">
        <f t="shared" si="8"/>
        <v>0.27857121093214315</v>
      </c>
      <c r="S130" s="9">
        <v>99.956685399999998</v>
      </c>
      <c r="T130" s="13">
        <f t="shared" si="9"/>
        <v>0.22285732976096798</v>
      </c>
      <c r="U130" s="9">
        <f t="shared" si="11"/>
        <v>99.956685399999998</v>
      </c>
      <c r="V130" s="13">
        <f t="shared" si="12"/>
        <v>0.22285732976096798</v>
      </c>
      <c r="W130" s="9">
        <v>99.936845500000004</v>
      </c>
      <c r="X130" s="13">
        <f t="shared" si="10"/>
        <v>0.32499982344204659</v>
      </c>
      <c r="Y130" s="28"/>
      <c r="Z130" s="28"/>
    </row>
    <row r="131" spans="1:26" x14ac:dyDescent="0.25">
      <c r="A131" s="6">
        <v>44529</v>
      </c>
      <c r="B131" s="16" t="s">
        <v>62</v>
      </c>
      <c r="C131" s="11">
        <v>1500</v>
      </c>
      <c r="D131" s="7" t="s">
        <v>12</v>
      </c>
      <c r="E131" s="6">
        <v>44536</v>
      </c>
      <c r="F131" s="6">
        <v>44657</v>
      </c>
      <c r="G131" s="9">
        <v>126</v>
      </c>
      <c r="H131" s="9" t="s">
        <v>14</v>
      </c>
      <c r="I131" s="9" t="s">
        <v>17</v>
      </c>
      <c r="J131" s="9" t="s">
        <v>31</v>
      </c>
      <c r="K131" s="9">
        <v>45</v>
      </c>
      <c r="L131" s="11">
        <v>1500</v>
      </c>
      <c r="M131" s="11">
        <v>1600</v>
      </c>
      <c r="N131" s="12">
        <v>1.07</v>
      </c>
      <c r="O131" s="9">
        <v>99.885182</v>
      </c>
      <c r="P131" s="13">
        <f t="shared" si="7"/>
        <v>0.32842852363369329</v>
      </c>
      <c r="Q131" s="9">
        <v>99.859032299999996</v>
      </c>
      <c r="R131" s="13">
        <f t="shared" si="8"/>
        <v>0.40333342699824049</v>
      </c>
      <c r="S131" s="9">
        <v>99.892560000000003</v>
      </c>
      <c r="T131" s="13">
        <f t="shared" si="9"/>
        <v>0.30730159340337221</v>
      </c>
      <c r="U131" s="9">
        <f t="shared" si="11"/>
        <v>99.892560000000003</v>
      </c>
      <c r="V131" s="13">
        <f t="shared" si="12"/>
        <v>0.30730159340337221</v>
      </c>
      <c r="W131" s="9">
        <v>99.859032299999996</v>
      </c>
      <c r="X131" s="13">
        <f t="shared" si="10"/>
        <v>0.40333342699824049</v>
      </c>
      <c r="Y131" s="28"/>
      <c r="Z131" s="28"/>
    </row>
    <row r="132" spans="1:26" x14ac:dyDescent="0.25">
      <c r="A132" s="6">
        <v>44529</v>
      </c>
      <c r="B132" s="16" t="s">
        <v>59</v>
      </c>
      <c r="C132" s="11">
        <v>1600</v>
      </c>
      <c r="D132" s="7" t="s">
        <v>12</v>
      </c>
      <c r="E132" s="6">
        <v>44536</v>
      </c>
      <c r="F132" s="6">
        <v>44797</v>
      </c>
      <c r="G132" s="9">
        <v>266</v>
      </c>
      <c r="H132" s="9" t="s">
        <v>14</v>
      </c>
      <c r="I132" s="9" t="s">
        <v>17</v>
      </c>
      <c r="J132" s="9" t="s">
        <v>31</v>
      </c>
      <c r="K132" s="9">
        <v>45</v>
      </c>
      <c r="L132" s="11">
        <v>1520</v>
      </c>
      <c r="M132" s="11">
        <v>1520</v>
      </c>
      <c r="N132" s="12">
        <v>1</v>
      </c>
      <c r="O132" s="9">
        <v>99.699306899999996</v>
      </c>
      <c r="P132" s="13">
        <f t="shared" si="7"/>
        <v>0.40818043808204046</v>
      </c>
      <c r="Q132" s="9">
        <v>99.624415999999997</v>
      </c>
      <c r="R132" s="13">
        <f t="shared" si="8"/>
        <v>0.51022549826774943</v>
      </c>
      <c r="S132" s="9">
        <v>99.718047200000001</v>
      </c>
      <c r="T132" s="13">
        <f t="shared" si="9"/>
        <v>0.38266920216935074</v>
      </c>
      <c r="U132" s="9">
        <f t="shared" si="11"/>
        <v>99.718047200000001</v>
      </c>
      <c r="V132" s="13">
        <f t="shared" si="12"/>
        <v>0.38266920216935074</v>
      </c>
      <c r="W132" s="9">
        <v>99.624415999999997</v>
      </c>
      <c r="X132" s="13">
        <f t="shared" si="10"/>
        <v>0.51022549826774943</v>
      </c>
      <c r="Y132" s="28"/>
      <c r="Z132" s="28"/>
    </row>
    <row r="133" spans="1:26" x14ac:dyDescent="0.25">
      <c r="A133" s="6">
        <v>44543</v>
      </c>
      <c r="B133" s="16" t="s">
        <v>61</v>
      </c>
      <c r="C133" s="11">
        <v>2500</v>
      </c>
      <c r="D133" s="7" t="s">
        <v>12</v>
      </c>
      <c r="E133" s="6">
        <v>44545</v>
      </c>
      <c r="F133" s="6">
        <v>44573</v>
      </c>
      <c r="G133" s="9">
        <v>28</v>
      </c>
      <c r="H133" s="9" t="s">
        <v>14</v>
      </c>
      <c r="I133" s="9" t="s">
        <v>17</v>
      </c>
      <c r="J133" s="9" t="s">
        <v>31</v>
      </c>
      <c r="K133" s="9">
        <v>45</v>
      </c>
      <c r="L133" s="11">
        <v>2500</v>
      </c>
      <c r="M133" s="11">
        <v>5415</v>
      </c>
      <c r="N133" s="12">
        <v>2.17</v>
      </c>
      <c r="O133" s="9">
        <v>99.984757900000005</v>
      </c>
      <c r="P133" s="13">
        <f t="shared" si="7"/>
        <v>0.19599973161788203</v>
      </c>
      <c r="Q133" s="9">
        <v>99.983824799999994</v>
      </c>
      <c r="R133" s="13">
        <f t="shared" si="8"/>
        <v>0.20800050164008049</v>
      </c>
      <c r="S133" s="9">
        <v>99.985613200000003</v>
      </c>
      <c r="T133" s="13">
        <f t="shared" si="9"/>
        <v>0.18499975840234512</v>
      </c>
      <c r="U133" s="9">
        <f t="shared" si="11"/>
        <v>99.985613200000003</v>
      </c>
      <c r="V133" s="13">
        <f t="shared" si="12"/>
        <v>0.18499975840234512</v>
      </c>
      <c r="W133" s="9">
        <v>99.979548600000001</v>
      </c>
      <c r="X133" s="13">
        <f t="shared" si="10"/>
        <v>0.26300035868391319</v>
      </c>
      <c r="Y133" s="28"/>
      <c r="Z133" s="28"/>
    </row>
    <row r="134" spans="1:26" x14ac:dyDescent="0.25">
      <c r="A134" s="6">
        <v>44543</v>
      </c>
      <c r="B134" s="16" t="s">
        <v>44</v>
      </c>
      <c r="C134" s="11">
        <v>1200</v>
      </c>
      <c r="D134" s="7" t="s">
        <v>12</v>
      </c>
      <c r="E134" s="6">
        <v>44545</v>
      </c>
      <c r="F134" s="6">
        <v>44629</v>
      </c>
      <c r="G134" s="9">
        <v>84</v>
      </c>
      <c r="H134" s="9" t="s">
        <v>14</v>
      </c>
      <c r="I134" s="9" t="s">
        <v>17</v>
      </c>
      <c r="J134" s="9" t="s">
        <v>31</v>
      </c>
      <c r="K134" s="9">
        <v>45</v>
      </c>
      <c r="L134" s="11">
        <v>1200</v>
      </c>
      <c r="M134" s="11">
        <v>3820</v>
      </c>
      <c r="N134" s="12">
        <v>3.18</v>
      </c>
      <c r="O134" s="9">
        <v>99.936340599999994</v>
      </c>
      <c r="P134" s="13">
        <f t="shared" si="7"/>
        <v>0.27299979002835872</v>
      </c>
      <c r="Q134" s="9">
        <v>99.934709299999994</v>
      </c>
      <c r="R134" s="13">
        <f t="shared" si="8"/>
        <v>0.28000009973943024</v>
      </c>
      <c r="S134" s="9">
        <v>99.941700699999998</v>
      </c>
      <c r="T134" s="13">
        <f t="shared" si="9"/>
        <v>0.24999989104362891</v>
      </c>
      <c r="U134" s="9">
        <f t="shared" si="11"/>
        <v>99.941700699999998</v>
      </c>
      <c r="V134" s="13">
        <f t="shared" si="12"/>
        <v>0.24999989104362891</v>
      </c>
      <c r="W134" s="9">
        <v>99.906753699999996</v>
      </c>
      <c r="X134" s="13">
        <f t="shared" si="10"/>
        <v>0.39999998518620439</v>
      </c>
      <c r="Y134" s="28"/>
      <c r="Z134" s="28"/>
    </row>
    <row r="135" spans="1:26" x14ac:dyDescent="0.25">
      <c r="A135" s="6">
        <v>44543</v>
      </c>
      <c r="B135" s="16" t="s">
        <v>53</v>
      </c>
      <c r="C135" s="11">
        <v>1700</v>
      </c>
      <c r="D135" s="7" t="s">
        <v>12</v>
      </c>
      <c r="E135" s="6">
        <v>44545</v>
      </c>
      <c r="F135" s="6">
        <v>44713</v>
      </c>
      <c r="G135" s="9">
        <v>168</v>
      </c>
      <c r="H135" s="9" t="s">
        <v>14</v>
      </c>
      <c r="I135" s="9" t="s">
        <v>17</v>
      </c>
      <c r="J135" s="9" t="s">
        <v>31</v>
      </c>
      <c r="K135" s="9">
        <v>45</v>
      </c>
      <c r="L135" s="11">
        <v>1700</v>
      </c>
      <c r="M135" s="11">
        <v>4045</v>
      </c>
      <c r="N135" s="12">
        <v>2.38</v>
      </c>
      <c r="O135" s="9">
        <v>99.838793600000002</v>
      </c>
      <c r="P135" s="13">
        <f t="shared" si="7"/>
        <v>0.34600005995493155</v>
      </c>
      <c r="Q135" s="9">
        <v>99.820655599999995</v>
      </c>
      <c r="R135" s="13">
        <f t="shared" si="8"/>
        <v>0.38499990433987835</v>
      </c>
      <c r="S135" s="9">
        <v>99.850889300000006</v>
      </c>
      <c r="T135" s="13">
        <f t="shared" si="9"/>
        <v>0.32000008293508142</v>
      </c>
      <c r="U135" s="9">
        <f t="shared" si="11"/>
        <v>99.850889300000006</v>
      </c>
      <c r="V135" s="13">
        <f t="shared" si="12"/>
        <v>0.32000008293508142</v>
      </c>
      <c r="W135" s="9">
        <v>99.743990400000001</v>
      </c>
      <c r="X135" s="13">
        <f t="shared" si="10"/>
        <v>0.55000005293551735</v>
      </c>
      <c r="Y135" s="28"/>
      <c r="Z135" s="28"/>
    </row>
    <row r="136" spans="1:26" x14ac:dyDescent="0.25">
      <c r="A136" s="6">
        <v>44543</v>
      </c>
      <c r="B136" s="16" t="s">
        <v>65</v>
      </c>
      <c r="C136" s="11">
        <v>1900</v>
      </c>
      <c r="D136" s="7" t="s">
        <v>13</v>
      </c>
      <c r="E136" s="6">
        <v>44545</v>
      </c>
      <c r="F136" s="6">
        <v>44881</v>
      </c>
      <c r="G136" s="9">
        <v>336</v>
      </c>
      <c r="H136" s="9" t="s">
        <v>14</v>
      </c>
      <c r="I136" s="9" t="s">
        <v>17</v>
      </c>
      <c r="J136" s="9" t="s">
        <v>31</v>
      </c>
      <c r="K136" s="9">
        <v>45</v>
      </c>
      <c r="L136" s="11">
        <v>1900</v>
      </c>
      <c r="M136" s="11">
        <v>2389</v>
      </c>
      <c r="N136" s="12">
        <v>1.26</v>
      </c>
      <c r="O136" s="9">
        <v>99.540124599999999</v>
      </c>
      <c r="P136" s="13">
        <f>100*((100-O136)/O136)*360/G136</f>
        <v>0.49500002620766703</v>
      </c>
      <c r="Q136" s="9">
        <v>99.503147600000005</v>
      </c>
      <c r="R136" s="13">
        <f>100*((100-Q136)/Q136)*360/G136</f>
        <v>0.53500001757014903</v>
      </c>
      <c r="S136" s="9">
        <v>99.581756600000006</v>
      </c>
      <c r="T136" s="13">
        <f>100*((100-S136)/S136)*360/G136</f>
        <v>0.45000002397168248</v>
      </c>
      <c r="U136" s="9">
        <f t="shared" si="11"/>
        <v>99.581756600000006</v>
      </c>
      <c r="V136" s="13">
        <f t="shared" si="12"/>
        <v>0.45000002397168248</v>
      </c>
      <c r="W136" s="9">
        <v>99.350907399999997</v>
      </c>
      <c r="X136" s="13">
        <f>100*((100-W136)/W136)*360/G136</f>
        <v>0.70000000537776708</v>
      </c>
      <c r="Y136" s="28"/>
      <c r="Z136" s="28"/>
    </row>
    <row r="137" spans="1:26" x14ac:dyDescent="0.25">
      <c r="A137" s="6">
        <v>44557</v>
      </c>
      <c r="B137" s="16" t="s">
        <v>66</v>
      </c>
      <c r="C137" s="11">
        <v>2000</v>
      </c>
      <c r="D137" s="7" t="s">
        <v>13</v>
      </c>
      <c r="E137" s="6">
        <v>44559</v>
      </c>
      <c r="F137" s="6">
        <v>44587</v>
      </c>
      <c r="G137" s="9">
        <v>28</v>
      </c>
      <c r="H137" s="9" t="s">
        <v>14</v>
      </c>
      <c r="I137" s="9" t="s">
        <v>17</v>
      </c>
      <c r="J137" s="9" t="s">
        <v>31</v>
      </c>
      <c r="K137" s="9">
        <v>45</v>
      </c>
      <c r="L137" s="11">
        <v>2000</v>
      </c>
      <c r="M137" s="11">
        <v>3050</v>
      </c>
      <c r="N137" s="12">
        <v>1.53</v>
      </c>
      <c r="O137" s="9">
        <v>99.984680100000006</v>
      </c>
      <c r="P137" s="13">
        <f>100*((100-O137)/O137)*360/G137</f>
        <v>0.19700032310957077</v>
      </c>
      <c r="Q137" s="9">
        <v>99.983669300000003</v>
      </c>
      <c r="R137" s="13">
        <f>100*((100-Q137)/Q137)*360/G137</f>
        <v>0.21000043739854066</v>
      </c>
      <c r="S137" s="9">
        <v>99.986001999999999</v>
      </c>
      <c r="T137" s="13">
        <f>100*((100-S137)/S137)*360/G137</f>
        <v>0.17999948204179275</v>
      </c>
      <c r="U137" s="9">
        <f t="shared" si="11"/>
        <v>99.986001999999999</v>
      </c>
      <c r="V137" s="13">
        <f t="shared" si="12"/>
        <v>0.17999948204179275</v>
      </c>
      <c r="W137" s="9">
        <v>99.972785200000004</v>
      </c>
      <c r="X137" s="13">
        <f>100*((100-W137)/W137)*360/G137</f>
        <v>0.34999982318039724</v>
      </c>
      <c r="Y137" s="28"/>
      <c r="Z137" s="28"/>
    </row>
    <row r="138" spans="1:26" x14ac:dyDescent="0.25">
      <c r="A138" s="6">
        <v>44557</v>
      </c>
      <c r="B138" s="16" t="s">
        <v>62</v>
      </c>
      <c r="C138" s="11">
        <v>1000</v>
      </c>
      <c r="D138" s="7" t="s">
        <v>12</v>
      </c>
      <c r="E138" s="6">
        <v>44559</v>
      </c>
      <c r="F138" s="6">
        <v>44657</v>
      </c>
      <c r="G138" s="9">
        <v>98</v>
      </c>
      <c r="H138" s="9" t="s">
        <v>14</v>
      </c>
      <c r="I138" s="9" t="s">
        <v>17</v>
      </c>
      <c r="J138" s="9" t="s">
        <v>31</v>
      </c>
      <c r="K138" s="9">
        <v>45</v>
      </c>
      <c r="L138" s="11">
        <v>1000</v>
      </c>
      <c r="M138" s="11">
        <v>1500</v>
      </c>
      <c r="N138" s="12">
        <v>1.5</v>
      </c>
      <c r="O138" s="9">
        <v>99.914867000000001</v>
      </c>
      <c r="P138" s="13">
        <f>100*((100-O138)/O138)*360/G138</f>
        <v>0.31299993562294537</v>
      </c>
      <c r="Q138" s="9">
        <v>99.907529999999994</v>
      </c>
      <c r="R138" s="13">
        <f>100*((100-Q138)/Q138)*360/G138</f>
        <v>0.34000011238966243</v>
      </c>
      <c r="S138" s="9">
        <v>99.926553999999996</v>
      </c>
      <c r="T138" s="13">
        <f>100*((100-S138)/S138)*360/G138</f>
        <v>0.2699999368066634</v>
      </c>
      <c r="U138" s="9">
        <f t="shared" si="11"/>
        <v>99.926553999999996</v>
      </c>
      <c r="V138" s="13">
        <f t="shared" si="12"/>
        <v>0.2699999368066634</v>
      </c>
      <c r="W138" s="9">
        <v>99.891229600000003</v>
      </c>
      <c r="X138" s="13">
        <f>100*((100-W138)/W138)*360/G138</f>
        <v>0.39999981609383239</v>
      </c>
      <c r="Y138" s="28"/>
      <c r="Z138" s="28"/>
    </row>
    <row r="139" spans="1:26" x14ac:dyDescent="0.25">
      <c r="A139" s="6">
        <v>44557</v>
      </c>
      <c r="B139" s="16" t="s">
        <v>53</v>
      </c>
      <c r="C139" s="11">
        <v>1200</v>
      </c>
      <c r="D139" s="7" t="s">
        <v>12</v>
      </c>
      <c r="E139" s="6">
        <v>44559</v>
      </c>
      <c r="F139" s="6">
        <v>44713</v>
      </c>
      <c r="G139" s="9">
        <v>154</v>
      </c>
      <c r="H139" s="9" t="s">
        <v>14</v>
      </c>
      <c r="I139" s="9" t="s">
        <v>17</v>
      </c>
      <c r="J139" s="9" t="s">
        <v>31</v>
      </c>
      <c r="K139" s="9">
        <v>45</v>
      </c>
      <c r="L139" s="11">
        <v>1200</v>
      </c>
      <c r="M139" s="11">
        <v>1430</v>
      </c>
      <c r="N139" s="12">
        <v>1.19</v>
      </c>
      <c r="O139" s="9">
        <v>99.834723600000004</v>
      </c>
      <c r="P139" s="13">
        <f>100*((100-O139)/O139)*360/G139</f>
        <v>0.3870000353107671</v>
      </c>
      <c r="Q139" s="9">
        <v>99.816393300000001</v>
      </c>
      <c r="R139" s="13">
        <f>100*((100-Q139)/Q139)*360/G139</f>
        <v>0.42999997629894743</v>
      </c>
      <c r="S139" s="9">
        <v>99.850075099999998</v>
      </c>
      <c r="T139" s="13">
        <f>100*((100-S139)/S139)*360/G139</f>
        <v>0.35100002864975005</v>
      </c>
      <c r="U139" s="9">
        <f t="shared" si="11"/>
        <v>99.850075099999998</v>
      </c>
      <c r="V139" s="13">
        <f t="shared" si="12"/>
        <v>0.35100002864975005</v>
      </c>
      <c r="W139" s="9">
        <v>99.797217599999996</v>
      </c>
      <c r="X139" s="13">
        <f>100*((100-W139)/W139)*360/G139</f>
        <v>0.47499999561188994</v>
      </c>
      <c r="Y139" s="28"/>
      <c r="Z139" s="28"/>
    </row>
    <row r="140" spans="1:26" x14ac:dyDescent="0.25">
      <c r="A140" s="6">
        <v>44557</v>
      </c>
      <c r="B140" s="16" t="s">
        <v>65</v>
      </c>
      <c r="C140" s="11">
        <v>1200</v>
      </c>
      <c r="D140" s="7" t="s">
        <v>12</v>
      </c>
      <c r="E140" s="6">
        <v>44559</v>
      </c>
      <c r="F140" s="6">
        <v>44881</v>
      </c>
      <c r="G140" s="9">
        <v>322</v>
      </c>
      <c r="H140" s="9" t="s">
        <v>14</v>
      </c>
      <c r="I140" s="9" t="s">
        <v>17</v>
      </c>
      <c r="J140" s="9" t="s">
        <v>31</v>
      </c>
      <c r="K140" s="9">
        <v>45</v>
      </c>
      <c r="L140" s="11">
        <v>1200</v>
      </c>
      <c r="M140" s="11">
        <v>1230</v>
      </c>
      <c r="N140" s="12">
        <v>1.02</v>
      </c>
      <c r="O140" s="9">
        <v>99.5166641</v>
      </c>
      <c r="P140" s="13">
        <f>100*((100-O140)/O140)*360/G140</f>
        <v>0.54300005457344402</v>
      </c>
      <c r="Q140" s="9">
        <v>99.4485028</v>
      </c>
      <c r="R140" s="13">
        <f>100*((100-Q140)/Q140)*360/G140</f>
        <v>0.62000000315429027</v>
      </c>
      <c r="S140" s="9">
        <v>99.545904800000002</v>
      </c>
      <c r="T140" s="13">
        <f>100*((100-S140)/S140)*360/G140</f>
        <v>0.50999995987193925</v>
      </c>
      <c r="U140" s="9">
        <f t="shared" si="11"/>
        <v>99.545904800000002</v>
      </c>
      <c r="V140" s="13">
        <f t="shared" si="12"/>
        <v>0.50999995987193925</v>
      </c>
      <c r="W140" s="9">
        <v>99.4485028</v>
      </c>
      <c r="X140" s="13">
        <f>100*((100-W140)/W140)*360/G140</f>
        <v>0.62000000315429027</v>
      </c>
      <c r="Y140" s="28"/>
      <c r="Z140" s="28"/>
    </row>
    <row r="141" spans="1:26" x14ac:dyDescent="0.25">
      <c r="C141" s="11"/>
      <c r="N141" s="12"/>
      <c r="Y141" s="28"/>
      <c r="Z141" s="28"/>
    </row>
    <row r="142" spans="1:26" x14ac:dyDescent="0.25">
      <c r="Y142" s="28"/>
      <c r="Z142" s="28"/>
    </row>
    <row r="143" spans="1:26" x14ac:dyDescent="0.25">
      <c r="Y143" s="28"/>
      <c r="Z143" s="28"/>
    </row>
    <row r="144" spans="1:26" x14ac:dyDescent="0.25">
      <c r="Y144" s="28"/>
      <c r="Z144" s="28"/>
    </row>
    <row r="145" spans="25:26" x14ac:dyDescent="0.25">
      <c r="Y145" s="28"/>
      <c r="Z145" s="28"/>
    </row>
    <row r="146" spans="25:26" x14ac:dyDescent="0.25">
      <c r="Y146" s="28"/>
      <c r="Z146" s="28"/>
    </row>
    <row r="147" spans="25:26" x14ac:dyDescent="0.25">
      <c r="Y147" s="28"/>
      <c r="Z147" s="28"/>
    </row>
    <row r="148" spans="25:26" x14ac:dyDescent="0.25">
      <c r="Y148" s="28"/>
      <c r="Z148" s="28"/>
    </row>
    <row r="149" spans="25:26" x14ac:dyDescent="0.25">
      <c r="Y149" s="28"/>
      <c r="Z149" s="28"/>
    </row>
    <row r="150" spans="25:26" x14ac:dyDescent="0.25">
      <c r="Y150" s="28"/>
      <c r="Z150" s="28"/>
    </row>
    <row r="151" spans="25:26" x14ac:dyDescent="0.25">
      <c r="Y151" s="28"/>
      <c r="Z151" s="28"/>
    </row>
    <row r="152" spans="25:26" x14ac:dyDescent="0.25">
      <c r="Y152" s="28"/>
      <c r="Z152" s="28"/>
    </row>
    <row r="153" spans="25:26" x14ac:dyDescent="0.25">
      <c r="Y153" s="28"/>
      <c r="Z153" s="28"/>
    </row>
    <row r="154" spans="25:26" x14ac:dyDescent="0.25">
      <c r="Y154" s="28"/>
      <c r="Z154" s="28"/>
    </row>
    <row r="155" spans="25:26" x14ac:dyDescent="0.25">
      <c r="Y155" s="28"/>
      <c r="Z155" s="28"/>
    </row>
    <row r="156" spans="25:26" x14ac:dyDescent="0.25">
      <c r="Y156" s="28"/>
      <c r="Z156" s="28"/>
    </row>
    <row r="157" spans="25:26" x14ac:dyDescent="0.25">
      <c r="Y157" s="28"/>
      <c r="Z157" s="28"/>
    </row>
    <row r="158" spans="25:26" x14ac:dyDescent="0.25">
      <c r="Y158" s="28"/>
      <c r="Z158" s="28"/>
    </row>
    <row r="159" spans="25:26" x14ac:dyDescent="0.25">
      <c r="Y159" s="28"/>
      <c r="Z159" s="28"/>
    </row>
    <row r="160" spans="25:26" x14ac:dyDescent="0.25">
      <c r="Y160" s="28"/>
      <c r="Z160" s="28"/>
    </row>
    <row r="161" spans="25:26" x14ac:dyDescent="0.25">
      <c r="Y161" s="28"/>
      <c r="Z161" s="28"/>
    </row>
    <row r="162" spans="25:26" x14ac:dyDescent="0.25">
      <c r="Y162" s="28"/>
      <c r="Z162" s="28"/>
    </row>
    <row r="163" spans="25:26" x14ac:dyDescent="0.25">
      <c r="Y163" s="28"/>
      <c r="Z163" s="28"/>
    </row>
    <row r="164" spans="25:26" x14ac:dyDescent="0.25">
      <c r="Y164" s="28"/>
      <c r="Z164" s="28"/>
    </row>
    <row r="165" spans="25:26" x14ac:dyDescent="0.25">
      <c r="Y165" s="28"/>
      <c r="Z165" s="28"/>
    </row>
    <row r="166" spans="25:26" x14ac:dyDescent="0.25">
      <c r="Y166" s="28"/>
      <c r="Z166" s="28"/>
    </row>
    <row r="167" spans="25:26" x14ac:dyDescent="0.25">
      <c r="Y167" s="28"/>
      <c r="Z167" s="28"/>
    </row>
    <row r="168" spans="25:26" x14ac:dyDescent="0.25">
      <c r="Y168" s="28"/>
      <c r="Z168" s="28"/>
    </row>
    <row r="169" spans="25:26" x14ac:dyDescent="0.25">
      <c r="Y169" s="28"/>
      <c r="Z169" s="28"/>
    </row>
    <row r="170" spans="25:26" x14ac:dyDescent="0.25">
      <c r="Y170" s="28"/>
      <c r="Z170" s="28"/>
    </row>
    <row r="171" spans="25:26" x14ac:dyDescent="0.25">
      <c r="Y171" s="28"/>
      <c r="Z171" s="28"/>
    </row>
    <row r="172" spans="25:26" x14ac:dyDescent="0.25">
      <c r="Y172" s="28"/>
      <c r="Z172" s="28"/>
    </row>
    <row r="173" spans="25:26" x14ac:dyDescent="0.25">
      <c r="Y173" s="28"/>
      <c r="Z173" s="28"/>
    </row>
    <row r="174" spans="25:26" x14ac:dyDescent="0.25">
      <c r="Y174" s="28"/>
      <c r="Z174" s="28"/>
    </row>
    <row r="175" spans="25:26" x14ac:dyDescent="0.25">
      <c r="Y175" s="28"/>
      <c r="Z175" s="28"/>
    </row>
    <row r="176" spans="25:26" x14ac:dyDescent="0.25">
      <c r="Y176" s="28"/>
      <c r="Z176" s="28"/>
    </row>
    <row r="177" spans="25:26" x14ac:dyDescent="0.25">
      <c r="Y177" s="28"/>
      <c r="Z177" s="28"/>
    </row>
    <row r="178" spans="25:26" x14ac:dyDescent="0.25">
      <c r="Y178" s="28"/>
      <c r="Z178" s="28"/>
    </row>
    <row r="179" spans="25:26" x14ac:dyDescent="0.25">
      <c r="Y179" s="28"/>
      <c r="Z179" s="28"/>
    </row>
    <row r="180" spans="25:26" x14ac:dyDescent="0.25">
      <c r="Y180" s="28"/>
      <c r="Z180" s="28"/>
    </row>
    <row r="181" spans="25:26" x14ac:dyDescent="0.25">
      <c r="Y181" s="28"/>
      <c r="Z181" s="28"/>
    </row>
    <row r="182" spans="25:26" x14ac:dyDescent="0.25">
      <c r="Y182" s="28"/>
      <c r="Z182" s="28"/>
    </row>
    <row r="183" spans="25:26" x14ac:dyDescent="0.25">
      <c r="Y183" s="28"/>
      <c r="Z183" s="28"/>
    </row>
    <row r="184" spans="25:26" x14ac:dyDescent="0.25">
      <c r="Y184" s="28"/>
      <c r="Z184" s="28"/>
    </row>
    <row r="185" spans="25:26" x14ac:dyDescent="0.25">
      <c r="Y185" s="28"/>
      <c r="Z185" s="28"/>
    </row>
    <row r="186" spans="25:26" x14ac:dyDescent="0.25">
      <c r="Y186" s="28"/>
      <c r="Z186" s="28"/>
    </row>
    <row r="187" spans="25:26" x14ac:dyDescent="0.25">
      <c r="Y187" s="28"/>
      <c r="Z187" s="28"/>
    </row>
    <row r="188" spans="25:26" x14ac:dyDescent="0.25">
      <c r="Y188" s="28"/>
      <c r="Z188" s="28"/>
    </row>
    <row r="189" spans="25:26" x14ac:dyDescent="0.25">
      <c r="Y189" s="28"/>
      <c r="Z189" s="28"/>
    </row>
    <row r="190" spans="25:26" x14ac:dyDescent="0.25">
      <c r="Y190" s="28"/>
      <c r="Z190" s="28"/>
    </row>
    <row r="191" spans="25:26" x14ac:dyDescent="0.25">
      <c r="Y191" s="28"/>
      <c r="Z191" s="28"/>
    </row>
    <row r="192" spans="25:26" x14ac:dyDescent="0.25">
      <c r="Y192" s="28"/>
      <c r="Z192" s="28"/>
    </row>
    <row r="193" spans="25:26" x14ac:dyDescent="0.25">
      <c r="Y193" s="28"/>
      <c r="Z193" s="28"/>
    </row>
    <row r="194" spans="25:26" x14ac:dyDescent="0.25">
      <c r="Y194" s="28"/>
      <c r="Z194" s="28"/>
    </row>
    <row r="195" spans="25:26" x14ac:dyDescent="0.25">
      <c r="Y195" s="28"/>
      <c r="Z195" s="28"/>
    </row>
    <row r="196" spans="25:26" x14ac:dyDescent="0.25">
      <c r="Y196" s="28"/>
      <c r="Z196" s="28"/>
    </row>
    <row r="197" spans="25:26" x14ac:dyDescent="0.25">
      <c r="Y197" s="28"/>
      <c r="Z197" s="28"/>
    </row>
    <row r="198" spans="25:26" x14ac:dyDescent="0.25">
      <c r="Y198" s="28"/>
      <c r="Z198" s="28"/>
    </row>
    <row r="199" spans="25:26" x14ac:dyDescent="0.25">
      <c r="Y199" s="28"/>
      <c r="Z199" s="28"/>
    </row>
    <row r="200" spans="25:26" x14ac:dyDescent="0.25">
      <c r="Y200" s="28"/>
      <c r="Z200" s="28"/>
    </row>
    <row r="201" spans="25:26" x14ac:dyDescent="0.25">
      <c r="Y201" s="28"/>
      <c r="Z201" s="28"/>
    </row>
    <row r="202" spans="25:26" x14ac:dyDescent="0.25">
      <c r="Y202" s="28"/>
      <c r="Z202" s="28"/>
    </row>
    <row r="203" spans="25:26" x14ac:dyDescent="0.25">
      <c r="Y203" s="28"/>
      <c r="Z203" s="28"/>
    </row>
    <row r="204" spans="25:26" x14ac:dyDescent="0.25">
      <c r="Y204" s="28"/>
      <c r="Z204" s="28"/>
    </row>
    <row r="205" spans="25:26" x14ac:dyDescent="0.25">
      <c r="Y205" s="28"/>
      <c r="Z205" s="28"/>
    </row>
    <row r="206" spans="25:26" x14ac:dyDescent="0.25">
      <c r="Y206" s="28"/>
      <c r="Z206" s="28"/>
    </row>
    <row r="207" spans="25:26" x14ac:dyDescent="0.25">
      <c r="Y207" s="28"/>
      <c r="Z207" s="28"/>
    </row>
    <row r="208" spans="25:26" x14ac:dyDescent="0.25">
      <c r="Y208" s="28"/>
      <c r="Z208" s="28"/>
    </row>
    <row r="209" spans="25:26" x14ac:dyDescent="0.25">
      <c r="Y209" s="28"/>
      <c r="Z209" s="28"/>
    </row>
    <row r="210" spans="25:26" x14ac:dyDescent="0.25">
      <c r="Y210" s="28"/>
      <c r="Z210" s="28"/>
    </row>
    <row r="211" spans="25:26" x14ac:dyDescent="0.25">
      <c r="Y211" s="28"/>
      <c r="Z211" s="28"/>
    </row>
    <row r="212" spans="25:26" x14ac:dyDescent="0.25">
      <c r="Y212" s="28"/>
      <c r="Z212" s="28"/>
    </row>
    <row r="213" spans="25:26" x14ac:dyDescent="0.25">
      <c r="Y213" s="28"/>
      <c r="Z213" s="28"/>
    </row>
    <row r="214" spans="25:26" x14ac:dyDescent="0.25">
      <c r="Y214" s="28"/>
      <c r="Z214" s="28"/>
    </row>
    <row r="215" spans="25:26" x14ac:dyDescent="0.25">
      <c r="Y215" s="28"/>
      <c r="Z215" s="28"/>
    </row>
    <row r="216" spans="25:26" x14ac:dyDescent="0.25">
      <c r="Y216" s="28"/>
      <c r="Z216" s="28"/>
    </row>
    <row r="217" spans="25:26" x14ac:dyDescent="0.25">
      <c r="Y217" s="28"/>
      <c r="Z217" s="28"/>
    </row>
    <row r="218" spans="25:26" x14ac:dyDescent="0.25">
      <c r="Y218" s="28"/>
      <c r="Z218" s="28"/>
    </row>
    <row r="219" spans="25:26" x14ac:dyDescent="0.25">
      <c r="Y219" s="28"/>
      <c r="Z219" s="28"/>
    </row>
    <row r="220" spans="25:26" x14ac:dyDescent="0.25">
      <c r="Y220" s="28"/>
      <c r="Z220" s="28"/>
    </row>
    <row r="221" spans="25:26" x14ac:dyDescent="0.25">
      <c r="Y221" s="28"/>
      <c r="Z221" s="28"/>
    </row>
    <row r="222" spans="25:26" x14ac:dyDescent="0.25">
      <c r="Y222" s="28"/>
      <c r="Z222" s="28"/>
    </row>
    <row r="223" spans="25:26" x14ac:dyDescent="0.25">
      <c r="Y223" s="28"/>
      <c r="Z223" s="28"/>
    </row>
    <row r="224" spans="25:26" x14ac:dyDescent="0.25">
      <c r="Y224" s="28"/>
      <c r="Z224" s="28"/>
    </row>
    <row r="225" spans="25:26" x14ac:dyDescent="0.25">
      <c r="Y225" s="28"/>
      <c r="Z225" s="28"/>
    </row>
    <row r="226" spans="25:26" x14ac:dyDescent="0.25">
      <c r="Y226" s="28"/>
      <c r="Z226" s="28"/>
    </row>
    <row r="227" spans="25:26" x14ac:dyDescent="0.25">
      <c r="Y227" s="28"/>
      <c r="Z227" s="28"/>
    </row>
    <row r="228" spans="25:26" x14ac:dyDescent="0.25">
      <c r="Y228" s="28"/>
      <c r="Z228" s="28"/>
    </row>
    <row r="229" spans="25:26" x14ac:dyDescent="0.25">
      <c r="Y229" s="28"/>
      <c r="Z229" s="28"/>
    </row>
    <row r="230" spans="25:26" x14ac:dyDescent="0.25">
      <c r="Y230" s="28"/>
      <c r="Z230" s="28"/>
    </row>
    <row r="231" spans="25:26" x14ac:dyDescent="0.25">
      <c r="Y231" s="28"/>
      <c r="Z231" s="28"/>
    </row>
    <row r="232" spans="25:26" x14ac:dyDescent="0.25">
      <c r="Y232" s="28"/>
      <c r="Z232" s="28"/>
    </row>
    <row r="233" spans="25:26" x14ac:dyDescent="0.25">
      <c r="Y233" s="28"/>
      <c r="Z233" s="28"/>
    </row>
    <row r="234" spans="25:26" x14ac:dyDescent="0.25">
      <c r="Y234" s="28"/>
      <c r="Z234" s="28"/>
    </row>
    <row r="235" spans="25:26" x14ac:dyDescent="0.25">
      <c r="Y235" s="28"/>
      <c r="Z235" s="28"/>
    </row>
    <row r="236" spans="25:26" x14ac:dyDescent="0.25">
      <c r="Y236" s="28"/>
      <c r="Z236" s="28"/>
    </row>
    <row r="237" spans="25:26" x14ac:dyDescent="0.25">
      <c r="Y237" s="28"/>
      <c r="Z237" s="28"/>
    </row>
    <row r="238" spans="25:26" x14ac:dyDescent="0.25">
      <c r="Y238" s="28"/>
      <c r="Z238" s="28"/>
    </row>
    <row r="239" spans="25:26" x14ac:dyDescent="0.25">
      <c r="Y239" s="28"/>
      <c r="Z239" s="28"/>
    </row>
    <row r="240" spans="25:26" x14ac:dyDescent="0.25">
      <c r="Y240" s="28"/>
      <c r="Z240" s="28"/>
    </row>
    <row r="241" spans="25:26" x14ac:dyDescent="0.25">
      <c r="Y241" s="28"/>
      <c r="Z241" s="28"/>
    </row>
    <row r="242" spans="25:26" x14ac:dyDescent="0.25">
      <c r="Y242" s="28"/>
      <c r="Z242" s="28"/>
    </row>
    <row r="243" spans="25:26" x14ac:dyDescent="0.25">
      <c r="Y243" s="28"/>
      <c r="Z243" s="28"/>
    </row>
    <row r="244" spans="25:26" x14ac:dyDescent="0.25">
      <c r="Y244" s="28"/>
      <c r="Z244" s="28"/>
    </row>
    <row r="245" spans="25:26" x14ac:dyDescent="0.25">
      <c r="Y245" s="28"/>
      <c r="Z245" s="28"/>
    </row>
    <row r="246" spans="25:26" x14ac:dyDescent="0.25">
      <c r="Y246" s="28"/>
      <c r="Z246" s="28"/>
    </row>
    <row r="247" spans="25:26" x14ac:dyDescent="0.25">
      <c r="Y247" s="28"/>
      <c r="Z247" s="28"/>
    </row>
    <row r="248" spans="25:26" x14ac:dyDescent="0.25">
      <c r="Y248" s="28"/>
      <c r="Z248" s="28"/>
    </row>
    <row r="249" spans="25:26" x14ac:dyDescent="0.25">
      <c r="Y249" s="28"/>
      <c r="Z249" s="28"/>
    </row>
    <row r="250" spans="25:26" x14ac:dyDescent="0.25">
      <c r="Y250" s="28"/>
      <c r="Z250" s="28"/>
    </row>
    <row r="251" spans="25:26" x14ac:dyDescent="0.25">
      <c r="Y251" s="28"/>
      <c r="Z251" s="28"/>
    </row>
    <row r="252" spans="25:26" x14ac:dyDescent="0.25">
      <c r="Y252" s="28"/>
      <c r="Z252" s="28"/>
    </row>
    <row r="253" spans="25:26" x14ac:dyDescent="0.25">
      <c r="Y253" s="28"/>
      <c r="Z253" s="28"/>
    </row>
    <row r="254" spans="25:26" x14ac:dyDescent="0.25">
      <c r="Y254" s="28"/>
      <c r="Z254" s="28"/>
    </row>
    <row r="255" spans="25:26" x14ac:dyDescent="0.25">
      <c r="Y255" s="28"/>
      <c r="Z255" s="28"/>
    </row>
    <row r="256" spans="25:26" x14ac:dyDescent="0.25">
      <c r="Y256" s="28"/>
      <c r="Z256" s="28"/>
    </row>
    <row r="257" spans="25:26" x14ac:dyDescent="0.25">
      <c r="Y257" s="28"/>
      <c r="Z257" s="28"/>
    </row>
    <row r="258" spans="25:26" x14ac:dyDescent="0.25">
      <c r="Y258" s="28"/>
      <c r="Z258" s="28"/>
    </row>
    <row r="259" spans="25:26" x14ac:dyDescent="0.25">
      <c r="Y259" s="28"/>
      <c r="Z259" s="28"/>
    </row>
    <row r="260" spans="25:26" x14ac:dyDescent="0.25">
      <c r="Y260" s="28"/>
      <c r="Z260" s="28"/>
    </row>
    <row r="261" spans="25:26" x14ac:dyDescent="0.25">
      <c r="Y261" s="28"/>
      <c r="Z261" s="28"/>
    </row>
    <row r="262" spans="25:26" x14ac:dyDescent="0.25">
      <c r="Y262" s="28"/>
      <c r="Z262" s="28"/>
    </row>
    <row r="263" spans="25:26" x14ac:dyDescent="0.25">
      <c r="Y263" s="28"/>
      <c r="Z263" s="28"/>
    </row>
    <row r="264" spans="25:26" x14ac:dyDescent="0.25">
      <c r="Y264" s="28"/>
      <c r="Z264" s="28"/>
    </row>
    <row r="265" spans="25:26" x14ac:dyDescent="0.25">
      <c r="Y265" s="28"/>
      <c r="Z265" s="28"/>
    </row>
    <row r="266" spans="25:26" x14ac:dyDescent="0.25">
      <c r="Y266" s="28"/>
      <c r="Z266" s="28"/>
    </row>
    <row r="267" spans="25:26" x14ac:dyDescent="0.25">
      <c r="Y267" s="28"/>
      <c r="Z267" s="28"/>
    </row>
    <row r="268" spans="25:26" x14ac:dyDescent="0.25">
      <c r="Y268" s="28"/>
      <c r="Z268" s="28"/>
    </row>
    <row r="269" spans="25:26" x14ac:dyDescent="0.25">
      <c r="Y269" s="28"/>
      <c r="Z269" s="28"/>
    </row>
    <row r="270" spans="25:26" x14ac:dyDescent="0.25">
      <c r="Y270" s="28"/>
      <c r="Z270" s="28"/>
    </row>
    <row r="271" spans="25:26" x14ac:dyDescent="0.25">
      <c r="Y271" s="28"/>
      <c r="Z271" s="28"/>
    </row>
    <row r="272" spans="25:26" x14ac:dyDescent="0.25">
      <c r="Y272" s="28"/>
      <c r="Z272" s="28"/>
    </row>
    <row r="273" spans="25:26" x14ac:dyDescent="0.25">
      <c r="Y273" s="28"/>
      <c r="Z273" s="28"/>
    </row>
    <row r="274" spans="25:26" x14ac:dyDescent="0.25">
      <c r="Y274" s="28"/>
      <c r="Z274" s="28"/>
    </row>
    <row r="275" spans="25:26" x14ac:dyDescent="0.25">
      <c r="Y275" s="28"/>
      <c r="Z275" s="28"/>
    </row>
    <row r="276" spans="25:26" x14ac:dyDescent="0.25">
      <c r="Y276" s="28"/>
      <c r="Z276" s="28"/>
    </row>
    <row r="277" spans="25:26" x14ac:dyDescent="0.25">
      <c r="Y277" s="28"/>
      <c r="Z277" s="28"/>
    </row>
    <row r="278" spans="25:26" x14ac:dyDescent="0.25">
      <c r="Y278" s="28"/>
      <c r="Z278" s="28"/>
    </row>
    <row r="279" spans="25:26" x14ac:dyDescent="0.25">
      <c r="Y279" s="28"/>
      <c r="Z279" s="28"/>
    </row>
    <row r="280" spans="25:26" x14ac:dyDescent="0.25">
      <c r="Y280" s="28"/>
      <c r="Z280" s="28"/>
    </row>
    <row r="281" spans="25:26" x14ac:dyDescent="0.25">
      <c r="Y281" s="28"/>
      <c r="Z281" s="28"/>
    </row>
    <row r="282" spans="25:26" x14ac:dyDescent="0.25">
      <c r="Y282" s="28"/>
      <c r="Z282" s="28"/>
    </row>
    <row r="283" spans="25:26" x14ac:dyDescent="0.25">
      <c r="Y283" s="28"/>
      <c r="Z283" s="28"/>
    </row>
    <row r="284" spans="25:26" x14ac:dyDescent="0.25">
      <c r="Y284" s="28"/>
      <c r="Z284" s="28"/>
    </row>
    <row r="285" spans="25:26" x14ac:dyDescent="0.25">
      <c r="Y285" s="28"/>
      <c r="Z285" s="28"/>
    </row>
    <row r="286" spans="25:26" x14ac:dyDescent="0.25">
      <c r="Y286" s="28"/>
      <c r="Z286" s="28"/>
    </row>
    <row r="287" spans="25:26" x14ac:dyDescent="0.25">
      <c r="Y287" s="28"/>
      <c r="Z287" s="28"/>
    </row>
    <row r="288" spans="25:26" x14ac:dyDescent="0.25">
      <c r="Y288" s="28"/>
      <c r="Z288" s="28"/>
    </row>
    <row r="289" spans="25:26" x14ac:dyDescent="0.25">
      <c r="Y289" s="28"/>
      <c r="Z289" s="28"/>
    </row>
    <row r="290" spans="25:26" x14ac:dyDescent="0.25">
      <c r="Y290" s="28"/>
      <c r="Z290" s="28"/>
    </row>
    <row r="291" spans="25:26" x14ac:dyDescent="0.25">
      <c r="Y291" s="28"/>
      <c r="Z291" s="28"/>
    </row>
    <row r="292" spans="25:26" x14ac:dyDescent="0.25">
      <c r="Y292" s="28"/>
      <c r="Z292" s="28"/>
    </row>
    <row r="293" spans="25:26" x14ac:dyDescent="0.25">
      <c r="Y293" s="28"/>
      <c r="Z293" s="28"/>
    </row>
    <row r="294" spans="25:26" x14ac:dyDescent="0.25">
      <c r="Y294" s="28"/>
      <c r="Z294" s="28"/>
    </row>
    <row r="295" spans="25:26" x14ac:dyDescent="0.25">
      <c r="Y295" s="28"/>
      <c r="Z295" s="28"/>
    </row>
    <row r="296" spans="25:26" x14ac:dyDescent="0.25">
      <c r="Y296" s="28"/>
      <c r="Z296" s="28"/>
    </row>
    <row r="297" spans="25:26" x14ac:dyDescent="0.25">
      <c r="Y297" s="28"/>
      <c r="Z297" s="28"/>
    </row>
    <row r="298" spans="25:26" x14ac:dyDescent="0.25">
      <c r="Y298" s="28"/>
      <c r="Z298" s="28"/>
    </row>
    <row r="299" spans="25:26" x14ac:dyDescent="0.25">
      <c r="Y299" s="28"/>
      <c r="Z299" s="28"/>
    </row>
    <row r="300" spans="25:26" x14ac:dyDescent="0.25">
      <c r="Y300" s="28"/>
      <c r="Z300" s="28"/>
    </row>
    <row r="301" spans="25:26" x14ac:dyDescent="0.25">
      <c r="Y301" s="28"/>
      <c r="Z301" s="28"/>
    </row>
    <row r="302" spans="25:26" x14ac:dyDescent="0.25">
      <c r="Y302" s="28"/>
      <c r="Z302" s="28"/>
    </row>
    <row r="303" spans="25:26" x14ac:dyDescent="0.25">
      <c r="Y303" s="28"/>
      <c r="Z303" s="28"/>
    </row>
    <row r="304" spans="25:26" x14ac:dyDescent="0.25">
      <c r="Y304" s="28"/>
      <c r="Z304" s="28"/>
    </row>
    <row r="305" spans="25:26" x14ac:dyDescent="0.25">
      <c r="Y305" s="28"/>
      <c r="Z305" s="28"/>
    </row>
    <row r="306" spans="25:26" x14ac:dyDescent="0.25">
      <c r="Y306" s="28"/>
      <c r="Z306" s="28"/>
    </row>
    <row r="307" spans="25:26" x14ac:dyDescent="0.25">
      <c r="Y307" s="28"/>
      <c r="Z307" s="28"/>
    </row>
    <row r="308" spans="25:26" x14ac:dyDescent="0.25">
      <c r="Y308" s="28"/>
      <c r="Z308" s="28"/>
    </row>
    <row r="309" spans="25:26" x14ac:dyDescent="0.25">
      <c r="Y309" s="28"/>
      <c r="Z309" s="28"/>
    </row>
    <row r="310" spans="25:26" x14ac:dyDescent="0.25">
      <c r="Y310" s="28"/>
      <c r="Z310" s="28"/>
    </row>
    <row r="311" spans="25:26" x14ac:dyDescent="0.25">
      <c r="Y311" s="28"/>
      <c r="Z311" s="28"/>
    </row>
    <row r="312" spans="25:26" x14ac:dyDescent="0.25">
      <c r="Y312" s="28"/>
      <c r="Z312" s="28"/>
    </row>
    <row r="313" spans="25:26" x14ac:dyDescent="0.25">
      <c r="Y313" s="28"/>
      <c r="Z313" s="28"/>
    </row>
    <row r="314" spans="25:26" x14ac:dyDescent="0.25">
      <c r="Y314" s="28"/>
      <c r="Z314" s="28"/>
    </row>
    <row r="315" spans="25:26" x14ac:dyDescent="0.25">
      <c r="Y315" s="28"/>
      <c r="Z315" s="28"/>
    </row>
    <row r="316" spans="25:26" x14ac:dyDescent="0.25">
      <c r="Y316" s="28"/>
      <c r="Z316" s="28"/>
    </row>
    <row r="317" spans="25:26" x14ac:dyDescent="0.25">
      <c r="Y317" s="28"/>
      <c r="Z317" s="28"/>
    </row>
    <row r="318" spans="25:26" x14ac:dyDescent="0.25">
      <c r="Y318" s="28"/>
      <c r="Z318" s="28"/>
    </row>
    <row r="319" spans="25:26" x14ac:dyDescent="0.25">
      <c r="Y319" s="28"/>
      <c r="Z319" s="28"/>
    </row>
    <row r="320" spans="25:26" x14ac:dyDescent="0.25">
      <c r="Y320" s="28"/>
      <c r="Z320" s="28"/>
    </row>
    <row r="321" spans="25:26" x14ac:dyDescent="0.25">
      <c r="Y321" s="28"/>
      <c r="Z321" s="28"/>
    </row>
    <row r="322" spans="25:26" x14ac:dyDescent="0.25">
      <c r="Y322" s="28"/>
      <c r="Z322" s="28"/>
    </row>
    <row r="323" spans="25:26" x14ac:dyDescent="0.25">
      <c r="Y323" s="28"/>
      <c r="Z323" s="28"/>
    </row>
    <row r="324" spans="25:26" x14ac:dyDescent="0.25">
      <c r="Y324" s="28"/>
      <c r="Z324" s="28"/>
    </row>
    <row r="325" spans="25:26" x14ac:dyDescent="0.25">
      <c r="Y325" s="28"/>
      <c r="Z325" s="28"/>
    </row>
    <row r="326" spans="25:26" x14ac:dyDescent="0.25">
      <c r="Y326" s="28"/>
      <c r="Z326" s="28"/>
    </row>
    <row r="327" spans="25:26" x14ac:dyDescent="0.25">
      <c r="Y327" s="28"/>
      <c r="Z327" s="28"/>
    </row>
    <row r="328" spans="25:26" x14ac:dyDescent="0.25">
      <c r="Y328" s="28"/>
      <c r="Z328" s="28"/>
    </row>
    <row r="329" spans="25:26" x14ac:dyDescent="0.25">
      <c r="Y329" s="28"/>
      <c r="Z329" s="28"/>
    </row>
    <row r="330" spans="25:26" x14ac:dyDescent="0.25">
      <c r="Y330" s="28"/>
      <c r="Z330" s="28"/>
    </row>
    <row r="331" spans="25:26" x14ac:dyDescent="0.25">
      <c r="Y331" s="28"/>
      <c r="Z331" s="28"/>
    </row>
    <row r="332" spans="25:26" x14ac:dyDescent="0.25">
      <c r="Y332" s="28"/>
      <c r="Z332" s="28"/>
    </row>
    <row r="333" spans="25:26" x14ac:dyDescent="0.25">
      <c r="Y333" s="28"/>
      <c r="Z333" s="28"/>
    </row>
    <row r="334" spans="25:26" x14ac:dyDescent="0.25">
      <c r="Y334" s="28"/>
      <c r="Z334" s="28"/>
    </row>
    <row r="335" spans="25:26" x14ac:dyDescent="0.25">
      <c r="Y335" s="28"/>
      <c r="Z335" s="28"/>
    </row>
    <row r="336" spans="25:26" x14ac:dyDescent="0.25">
      <c r="Y336" s="28"/>
      <c r="Z336" s="28"/>
    </row>
    <row r="337" spans="25:26" x14ac:dyDescent="0.25">
      <c r="Y337" s="28"/>
      <c r="Z337" s="28"/>
    </row>
    <row r="338" spans="25:26" x14ac:dyDescent="0.25">
      <c r="Y338" s="28"/>
      <c r="Z338" s="28"/>
    </row>
    <row r="339" spans="25:26" x14ac:dyDescent="0.25">
      <c r="Y339" s="28"/>
      <c r="Z339" s="28"/>
    </row>
    <row r="340" spans="25:26" x14ac:dyDescent="0.25">
      <c r="Y340" s="28"/>
      <c r="Z340" s="28"/>
    </row>
    <row r="341" spans="25:26" x14ac:dyDescent="0.25">
      <c r="Y341" s="28"/>
      <c r="Z341" s="28"/>
    </row>
    <row r="342" spans="25:26" x14ac:dyDescent="0.25">
      <c r="Y342" s="28"/>
      <c r="Z342" s="28"/>
    </row>
    <row r="343" spans="25:26" x14ac:dyDescent="0.25">
      <c r="Y343" s="28"/>
      <c r="Z343" s="28"/>
    </row>
    <row r="344" spans="25:26" x14ac:dyDescent="0.25">
      <c r="Y344" s="28"/>
      <c r="Z344" s="28"/>
    </row>
    <row r="345" spans="25:26" x14ac:dyDescent="0.25">
      <c r="Y345" s="28"/>
      <c r="Z345" s="28"/>
    </row>
    <row r="346" spans="25:26" x14ac:dyDescent="0.25">
      <c r="Y346" s="28"/>
      <c r="Z346" s="28"/>
    </row>
  </sheetData>
  <autoFilter ref="A6:X140"/>
  <pageMargins left="0.7" right="0.7" top="0.75" bottom="0.75" header="0.3" footer="0.3"/>
  <pageSetup paperSize="9" orientation="portrait" r:id="rId1"/>
  <headerFooter>
    <oddHeader>&amp;L&amp;"Calibri"&amp;10&amp;K0078D7CBUAE Classification: Restricted&amp;1#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2025</vt:lpstr>
      <vt:lpstr>2024</vt:lpstr>
      <vt:lpstr>2023</vt:lpstr>
      <vt:lpstr>2022</vt:lpstr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Wassim Slama</dc:creator>
  <cp:lastModifiedBy>Mohamed Yousif Mohamed Abdulla Al Khoori</cp:lastModifiedBy>
  <dcterms:created xsi:type="dcterms:W3CDTF">2022-02-09T03:54:14Z</dcterms:created>
  <dcterms:modified xsi:type="dcterms:W3CDTF">2025-07-07T07:42:32Z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d9e9404-3739-4dbf-9fa8-b6ae9df09a7a_Enabled">
    <vt:lpwstr>true</vt:lpwstr>
  </property>
  <property fmtid="{D5CDD505-2E9C-101B-9397-08002B2CF9AE}" pid="3" name="MSIP_Label_1d9e9404-3739-4dbf-9fa8-b6ae9df09a7a_SetDate">
    <vt:lpwstr>2025-07-07T07:42:21Z</vt:lpwstr>
  </property>
  <property fmtid="{D5CDD505-2E9C-101B-9397-08002B2CF9AE}" pid="4" name="MSIP_Label_1d9e9404-3739-4dbf-9fa8-b6ae9df09a7a_Method">
    <vt:lpwstr>Standard</vt:lpwstr>
  </property>
  <property fmtid="{D5CDD505-2E9C-101B-9397-08002B2CF9AE}" pid="5" name="MSIP_Label_1d9e9404-3739-4dbf-9fa8-b6ae9df09a7a_Name">
    <vt:lpwstr>Personal</vt:lpwstr>
  </property>
  <property fmtid="{D5CDD505-2E9C-101B-9397-08002B2CF9AE}" pid="6" name="MSIP_Label_1d9e9404-3739-4dbf-9fa8-b6ae9df09a7a_SiteId">
    <vt:lpwstr>fba6ee03-9647-4c58-86a3-db85ac6de45e</vt:lpwstr>
  </property>
  <property fmtid="{D5CDD505-2E9C-101B-9397-08002B2CF9AE}" pid="7" name="MSIP_Label_1d9e9404-3739-4dbf-9fa8-b6ae9df09a7a_ActionId">
    <vt:lpwstr>f1502fb0-94f7-4348-87ab-2ad403b70490</vt:lpwstr>
  </property>
  <property fmtid="{D5CDD505-2E9C-101B-9397-08002B2CF9AE}" pid="8" name="MSIP_Label_1d9e9404-3739-4dbf-9fa8-b6ae9df09a7a_ContentBits">
    <vt:lpwstr>1</vt:lpwstr>
  </property>
</Properties>
</file>