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4\February 2024\"/>
    </mc:Choice>
  </mc:AlternateContent>
  <bookViews>
    <workbookView xWindow="0" yWindow="0" windowWidth="14385" windowHeight="4965" tabRatio="751"/>
  </bookViews>
  <sheets>
    <sheet name="UAE_BI_Conv_Islamic_Banks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6" l="1"/>
  <c r="AA22" i="16" l="1"/>
  <c r="AA21" i="16" s="1"/>
  <c r="AA10" i="16"/>
  <c r="AA7" i="16" s="1"/>
  <c r="AA6" i="16" s="1"/>
  <c r="AA16" i="16"/>
  <c r="Z22" i="16"/>
  <c r="Z21" i="16" s="1"/>
  <c r="Z16" i="16"/>
  <c r="Z10" i="16"/>
  <c r="Z7" i="16" s="1"/>
  <c r="Z6" i="16" s="1"/>
  <c r="AB6" i="16" l="1"/>
  <c r="AC6" i="16"/>
  <c r="AD6" i="16"/>
  <c r="AE6" i="16"/>
  <c r="AF6" i="16"/>
  <c r="AG6" i="16"/>
  <c r="AH6" i="16"/>
  <c r="AI6" i="16"/>
  <c r="AJ6" i="16"/>
  <c r="AB7" i="16"/>
  <c r="AC7" i="16"/>
  <c r="AD7" i="16"/>
  <c r="AE7" i="16"/>
  <c r="AF7" i="16"/>
  <c r="AG7" i="16"/>
  <c r="AH7" i="16"/>
  <c r="AI7" i="16"/>
  <c r="AJ7" i="16"/>
  <c r="AB8" i="16"/>
  <c r="AC8" i="16"/>
  <c r="AD8" i="16"/>
  <c r="AE8" i="16"/>
  <c r="AF8" i="16"/>
  <c r="AG8" i="16"/>
  <c r="AH8" i="16"/>
  <c r="AI8" i="16"/>
  <c r="AJ8" i="16"/>
  <c r="AB9" i="16"/>
  <c r="AC9" i="16"/>
  <c r="AD9" i="16"/>
  <c r="AE9" i="16"/>
  <c r="AF9" i="16"/>
  <c r="AG9" i="16"/>
  <c r="AH9" i="16"/>
  <c r="AI9" i="16"/>
  <c r="AJ9" i="16"/>
  <c r="AB10" i="16"/>
  <c r="AC10" i="16"/>
  <c r="AD10" i="16"/>
  <c r="AE10" i="16"/>
  <c r="AF10" i="16"/>
  <c r="AG10" i="16"/>
  <c r="AH10" i="16"/>
  <c r="AI10" i="16"/>
  <c r="AJ10" i="16"/>
  <c r="AB11" i="16"/>
  <c r="AC11" i="16"/>
  <c r="AD11" i="16"/>
  <c r="AE11" i="16"/>
  <c r="AF11" i="16"/>
  <c r="AG11" i="16"/>
  <c r="AH11" i="16"/>
  <c r="AI11" i="16"/>
  <c r="AJ11" i="16"/>
  <c r="AB12" i="16"/>
  <c r="AC12" i="16"/>
  <c r="AD12" i="16"/>
  <c r="AE12" i="16"/>
  <c r="AF12" i="16"/>
  <c r="AG12" i="16"/>
  <c r="AH12" i="16"/>
  <c r="AI12" i="16"/>
  <c r="AJ12" i="16"/>
  <c r="AB13" i="16"/>
  <c r="AC13" i="16"/>
  <c r="AD13" i="16"/>
  <c r="AE13" i="16"/>
  <c r="AF13" i="16"/>
  <c r="AG13" i="16"/>
  <c r="AH13" i="16"/>
  <c r="AI13" i="16"/>
  <c r="AJ13" i="16"/>
  <c r="AB14" i="16"/>
  <c r="AC14" i="16"/>
  <c r="AD14" i="16"/>
  <c r="AE14" i="16"/>
  <c r="AF14" i="16"/>
  <c r="AG14" i="16"/>
  <c r="AH14" i="16"/>
  <c r="AI14" i="16"/>
  <c r="AJ14" i="16"/>
  <c r="AB15" i="16"/>
  <c r="AC15" i="16"/>
  <c r="AD15" i="16"/>
  <c r="AE15" i="16"/>
  <c r="AF15" i="16"/>
  <c r="AG15" i="16"/>
  <c r="AH15" i="16"/>
  <c r="AI15" i="16"/>
  <c r="AJ15" i="16"/>
  <c r="AB16" i="16"/>
  <c r="AC16" i="16"/>
  <c r="AD16" i="16"/>
  <c r="AE16" i="16"/>
  <c r="AF16" i="16"/>
  <c r="AG16" i="16"/>
  <c r="AH16" i="16"/>
  <c r="AI16" i="16"/>
  <c r="AJ16" i="16"/>
  <c r="AB17" i="16"/>
  <c r="AC17" i="16"/>
  <c r="AD17" i="16"/>
  <c r="AE17" i="16"/>
  <c r="AF17" i="16"/>
  <c r="AG17" i="16"/>
  <c r="AH17" i="16"/>
  <c r="AI17" i="16"/>
  <c r="AJ17" i="16"/>
  <c r="AB18" i="16"/>
  <c r="AC18" i="16"/>
  <c r="AD18" i="16"/>
  <c r="AE18" i="16"/>
  <c r="AF18" i="16"/>
  <c r="AG18" i="16"/>
  <c r="AH18" i="16"/>
  <c r="AI18" i="16"/>
  <c r="AJ18" i="16"/>
  <c r="AB19" i="16"/>
  <c r="AC19" i="16"/>
  <c r="AD19" i="16"/>
  <c r="AE19" i="16"/>
  <c r="AF19" i="16"/>
  <c r="AG19" i="16"/>
  <c r="AH19" i="16"/>
  <c r="AI19" i="16"/>
  <c r="AJ19" i="16"/>
  <c r="AB20" i="16"/>
  <c r="AC20" i="16"/>
  <c r="AD20" i="16"/>
  <c r="AE20" i="16"/>
  <c r="AF20" i="16"/>
  <c r="AG20" i="16"/>
  <c r="AH20" i="16"/>
  <c r="AI20" i="16"/>
  <c r="AJ20" i="16"/>
  <c r="AB21" i="16"/>
  <c r="AC21" i="16"/>
  <c r="AD21" i="16"/>
  <c r="AE21" i="16"/>
  <c r="AF21" i="16"/>
  <c r="AG21" i="16"/>
  <c r="AH21" i="16"/>
  <c r="AI21" i="16"/>
  <c r="AJ21" i="16"/>
  <c r="AB22" i="16"/>
  <c r="AC22" i="16"/>
  <c r="AD22" i="16"/>
  <c r="AE22" i="16"/>
  <c r="AF22" i="16"/>
  <c r="AG22" i="16"/>
  <c r="AH22" i="16"/>
  <c r="AI22" i="16"/>
  <c r="AJ22" i="16"/>
  <c r="AB23" i="16"/>
  <c r="AC23" i="16"/>
  <c r="AD23" i="16"/>
  <c r="AE23" i="16"/>
  <c r="AF23" i="16"/>
  <c r="AG23" i="16"/>
  <c r="AH23" i="16"/>
  <c r="AI23" i="16"/>
  <c r="AJ23" i="16"/>
  <c r="AB24" i="16"/>
  <c r="AC24" i="16"/>
  <c r="AD24" i="16"/>
  <c r="AE24" i="16"/>
  <c r="AF24" i="16"/>
  <c r="AG24" i="16"/>
  <c r="AH24" i="16"/>
  <c r="AI24" i="16"/>
  <c r="AJ24" i="16"/>
  <c r="AB25" i="16"/>
  <c r="AC25" i="16"/>
  <c r="AD25" i="16"/>
  <c r="AE25" i="16"/>
  <c r="AF25" i="16"/>
  <c r="AG25" i="16"/>
  <c r="AH25" i="16"/>
  <c r="AI25" i="16"/>
  <c r="AJ25" i="16"/>
  <c r="AB26" i="16"/>
  <c r="AC26" i="16"/>
  <c r="AD26" i="16"/>
  <c r="AE26" i="16"/>
  <c r="AF26" i="16"/>
  <c r="AG26" i="16"/>
  <c r="AH26" i="16"/>
  <c r="AI26" i="16"/>
  <c r="AJ26" i="16"/>
  <c r="AB27" i="16"/>
  <c r="AC27" i="16"/>
  <c r="AD27" i="16"/>
  <c r="AE27" i="16"/>
  <c r="AF27" i="16"/>
  <c r="AG27" i="16"/>
  <c r="AH27" i="16"/>
  <c r="AI27" i="16"/>
  <c r="AJ27" i="16"/>
  <c r="AB28" i="16"/>
  <c r="AC28" i="16"/>
  <c r="AD28" i="16"/>
  <c r="AE28" i="16"/>
  <c r="AF28" i="16"/>
  <c r="AG28" i="16"/>
  <c r="AH28" i="16"/>
  <c r="AI28" i="16"/>
  <c r="AJ28" i="16"/>
  <c r="AB29" i="16"/>
  <c r="AC29" i="16"/>
  <c r="AD29" i="16"/>
  <c r="AE29" i="16"/>
  <c r="AF29" i="16"/>
  <c r="AG29" i="16"/>
  <c r="AH29" i="16"/>
  <c r="AI29" i="16"/>
  <c r="AJ29" i="16"/>
  <c r="AB30" i="16"/>
  <c r="AC30" i="16"/>
  <c r="AD30" i="16"/>
  <c r="AE30" i="16"/>
  <c r="AF30" i="16"/>
  <c r="AG30" i="16"/>
  <c r="AH30" i="16"/>
  <c r="AI30" i="16"/>
  <c r="AJ30" i="16"/>
  <c r="AB31" i="16"/>
  <c r="AC31" i="16"/>
  <c r="AD31" i="16"/>
  <c r="AE31" i="16"/>
  <c r="AF31" i="16"/>
  <c r="AG31" i="16"/>
  <c r="AB32" i="16"/>
  <c r="AC32" i="16"/>
  <c r="AD32" i="16"/>
  <c r="AE32" i="16"/>
  <c r="AF32" i="16"/>
  <c r="AG32" i="16"/>
  <c r="AJ5" i="16"/>
  <c r="AI5" i="16"/>
  <c r="AH5" i="16"/>
  <c r="AG5" i="16"/>
  <c r="AF5" i="16"/>
  <c r="AE5" i="16"/>
  <c r="AD5" i="16"/>
  <c r="AC5" i="16"/>
</calcChain>
</file>

<file path=xl/sharedStrings.xml><?xml version="1.0" encoding="utf-8"?>
<sst xmlns="http://schemas.openxmlformats.org/spreadsheetml/2006/main" count="126" uniqueCount="51">
  <si>
    <t/>
  </si>
  <si>
    <t>Non-Banking Financial Institutions</t>
  </si>
  <si>
    <t xml:space="preserve">Private Sector </t>
  </si>
  <si>
    <t>GREs (Govt. ownership of more than 50%)</t>
  </si>
  <si>
    <t>Government Sector</t>
  </si>
  <si>
    <t xml:space="preserve">Other Investments </t>
  </si>
  <si>
    <t>Debt securities</t>
  </si>
  <si>
    <t xml:space="preserve">Common Equity Tier 1(CET 1 ) Capital Ratio </t>
  </si>
  <si>
    <t>General provisions</t>
  </si>
  <si>
    <t xml:space="preserve">Specific provisions &amp; Interest in Suspense 
</t>
  </si>
  <si>
    <t xml:space="preserve">   Non-Resident Deposits</t>
  </si>
  <si>
    <t xml:space="preserve">   Resident Deposits</t>
  </si>
  <si>
    <t>Held to maturity securities</t>
  </si>
  <si>
    <t xml:space="preserve">Equities </t>
  </si>
  <si>
    <t>of which: Loans &amp; Advances to Non-Residents in AED</t>
  </si>
  <si>
    <t xml:space="preserve"> Individual </t>
  </si>
  <si>
    <t xml:space="preserve">Government </t>
  </si>
  <si>
    <t xml:space="preserve">Domestic  Credit </t>
  </si>
  <si>
    <t>% 
Month -on-Month</t>
  </si>
  <si>
    <t>(End of month, figures in billions of Dirhams unless otherwise indicated)</t>
  </si>
  <si>
    <r>
      <rPr>
        <b/>
        <vertAlign val="superscript"/>
        <sz val="10"/>
        <rFont val="Calibri"/>
        <family val="2"/>
      </rPr>
      <t xml:space="preserve">*** </t>
    </r>
    <r>
      <rPr>
        <sz val="10"/>
        <rFont val="Calibri"/>
        <family val="2"/>
      </rPr>
      <t>Total Liabilities = Balance Sheet Total Assets - (Capital &amp; Reserves + All Provisions except Staff Benefit Provisions + Refinancing + Subordinated Borrowing/Deposits)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</si>
  <si>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Includes lending to (Non Resident): Loans to Non Banking Financial Institutions, Trade Bills Discounted and Loans &amp; Advances (Government &amp; Public Sector, Private Sector (corporate and Individuals ) in Local and Foreign Currency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</si>
  <si>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Includes lending to (Resident): Trade Bills Discounted and Insurance Companies  </t>
    </r>
  </si>
  <si>
    <t>All Banks</t>
  </si>
  <si>
    <t xml:space="preserve">% 
Year -on- Year </t>
  </si>
  <si>
    <t>IB</t>
  </si>
  <si>
    <t>CB</t>
  </si>
  <si>
    <r>
      <t>of which: Tier</t>
    </r>
    <r>
      <rPr>
        <b/>
        <i/>
        <vertAlign val="superscript"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1</t>
    </r>
    <r>
      <rPr>
        <b/>
        <i/>
        <sz val="11"/>
        <rFont val="Times New Roman"/>
        <family val="1"/>
      </rPr>
      <t xml:space="preserve"> Ratio</t>
    </r>
  </si>
  <si>
    <r>
      <t xml:space="preserve">Foreign Credit </t>
    </r>
    <r>
      <rPr>
        <b/>
        <i/>
        <vertAlign val="superscript"/>
        <sz val="11"/>
        <rFont val="Times New Roman"/>
        <family val="1"/>
      </rPr>
      <t>2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</si>
  <si>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</si>
  <si>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2.Gross Credit </t>
  </si>
  <si>
    <t xml:space="preserve">1.Gross  Bank Assets </t>
  </si>
  <si>
    <t>Public Sector (GREs - Govt. ownership of more than 50%)</t>
  </si>
  <si>
    <r>
      <t xml:space="preserve">3.Total Investments by Banks </t>
    </r>
    <r>
      <rPr>
        <b/>
        <i/>
        <vertAlign val="superscript"/>
        <sz val="11"/>
        <rFont val="Times New Roman"/>
        <family val="1"/>
      </rPr>
      <t>3</t>
    </r>
  </si>
  <si>
    <t>4.Bank Deposits</t>
  </si>
  <si>
    <r>
      <t xml:space="preserve">Capital &amp; Reserves </t>
    </r>
    <r>
      <rPr>
        <b/>
        <i/>
        <vertAlign val="superscript"/>
        <sz val="11"/>
        <rFont val="Times New Roman"/>
        <family val="1"/>
      </rPr>
      <t>4</t>
    </r>
  </si>
  <si>
    <r>
      <t xml:space="preserve">Lending to Stable Resources Ratio </t>
    </r>
    <r>
      <rPr>
        <b/>
        <i/>
        <vertAlign val="superscript"/>
        <sz val="11"/>
        <color indexed="8"/>
        <rFont val="Times New Roman"/>
        <family val="1"/>
      </rPr>
      <t>5</t>
    </r>
  </si>
  <si>
    <r>
      <t xml:space="preserve">Eligible Liquid Assets Ratio (ELAR) </t>
    </r>
    <r>
      <rPr>
        <b/>
        <i/>
        <vertAlign val="superscript"/>
        <sz val="11"/>
        <color indexed="8"/>
        <rFont val="Times New Roman"/>
        <family val="1"/>
      </rPr>
      <t>6</t>
    </r>
  </si>
  <si>
    <r>
      <t xml:space="preserve">Capital adequacy ratio - ( Tier 1 + Tier 2 ) </t>
    </r>
    <r>
      <rPr>
        <b/>
        <i/>
        <vertAlign val="superscript"/>
        <sz val="11"/>
        <rFont val="Times New Roman"/>
        <family val="1"/>
      </rPr>
      <t>7</t>
    </r>
  </si>
  <si>
    <t>**Preliminary data, subject to revision</t>
  </si>
  <si>
    <t>* Data consists of 53 Conventional Banks &amp; 8 Islamic Banks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</si>
  <si>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Excludes Bank's Deposit with Central Bank in the forms of Certificate of Deposits &amp; Monetary Bills.</t>
    </r>
  </si>
  <si>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Excluding  subordinated borrowings/deposits but including current year profit.</t>
    </r>
  </si>
  <si>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</si>
  <si>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rFont val="Calibri"/>
        <family val="2"/>
      </rPr>
      <t>6</t>
    </r>
    <r>
      <rPr>
        <sz val="10"/>
        <rFont val="Calibri"/>
        <family val="2"/>
      </rPr>
      <t xml:space="preserve"> ELAR = The Ratio of Total Banks' Eligible Liquid Assets (Consist of Cash in Hand,Liquid Assets at the Central Bank and Eligible Bonds/Sukuks as prescribed by regulation 33/2015 &amp; Basel Principles but excludes interbank positions) to Total Liabilities</t>
    </r>
    <r>
      <rPr>
        <vertAlign val="superscript"/>
        <sz val="10"/>
        <rFont val="Calibri"/>
        <family val="2"/>
      </rPr>
      <t xml:space="preserve"> </t>
    </r>
    <r>
      <rPr>
        <b/>
        <vertAlign val="superscript"/>
        <sz val="10"/>
        <rFont val="Calibri"/>
        <family val="2"/>
      </rPr>
      <t>***</t>
    </r>
  </si>
  <si>
    <r>
      <t xml:space="preserve">7  </t>
    </r>
    <r>
      <rPr>
        <sz val="10"/>
        <rFont val="Calibri"/>
        <family val="2"/>
      </rPr>
      <t>Capital Adequacy Ratio ( Tier 1 + Tier 2 Ratio ) , Tier 1 Ratio and CET 1 Ratio for the period starting from Dec 2017 are calculated according to Basel III Guidelines issued by CBUAE vide Circular 52/2017.</t>
    </r>
  </si>
  <si>
    <t xml:space="preserve"> UAE Banking Indicators - Conventional Banks ( CB ) &amp; Islamic Banks ( IB ) *</t>
  </si>
  <si>
    <t xml:space="preserve">Dec-23 ** </t>
  </si>
  <si>
    <t>% 
Year-to-Date</t>
  </si>
  <si>
    <t>%
 Year-to-Date</t>
  </si>
  <si>
    <t xml:space="preserve">Feb-24 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</si>
</sst>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[$-409]mmm\-yy;@"/>
    <numFmt numFmtId="167" formatCode="_(* #,##0.0_);_(* \(#,##0.0\);_(* &quot;-&quot;??_);_(@_)"/>
    <numFmt numFmtId="168" formatCode="0.0%"/>
    <numFmt numFmtId="169" formatCode="0.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vertAlign val="superscript"/>
      <sz val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Calibri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7030A0"/>
      <name val="Arial Unicode MS"/>
      <family val="2"/>
    </font>
    <font>
      <b/>
      <sz val="10"/>
      <name val="Arial Unicode MS"/>
      <family val="2"/>
    </font>
    <font>
      <b/>
      <i/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perscript"/>
      <sz val="11"/>
      <color indexed="8"/>
      <name val="Times New Roman"/>
      <family val="1"/>
    </font>
    <font>
      <vertAlign val="superscript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1" fillId="0" borderId="0" xfId="7"/>
    <xf numFmtId="0" fontId="3" fillId="0" borderId="0" xfId="8" applyAlignment="1"/>
    <xf numFmtId="0" fontId="6" fillId="0" borderId="0" xfId="6" applyFont="1" applyBorder="1" applyAlignment="1">
      <alignment horizontal="left"/>
    </xf>
    <xf numFmtId="39" fontId="9" fillId="0" borderId="0" xfId="9" applyNumberFormat="1" applyFont="1" applyAlignment="1"/>
    <xf numFmtId="0" fontId="9" fillId="0" borderId="0" xfId="9" applyFont="1" applyAlignment="1"/>
    <xf numFmtId="1" fontId="11" fillId="0" borderId="0" xfId="6" applyNumberFormat="1" applyFont="1" applyFill="1" applyBorder="1" applyAlignment="1">
      <alignment wrapText="1"/>
    </xf>
    <xf numFmtId="1" fontId="11" fillId="0" borderId="0" xfId="6" applyNumberFormat="1" applyFont="1" applyFill="1" applyBorder="1" applyAlignment="1">
      <alignment horizontal="right" vertical="center" wrapText="1"/>
    </xf>
    <xf numFmtId="0" fontId="12" fillId="0" borderId="0" xfId="6" applyFont="1" applyFill="1" applyBorder="1" applyAlignment="1">
      <alignment vertical="center"/>
    </xf>
    <xf numFmtId="0" fontId="16" fillId="0" borderId="0" xfId="8" applyFont="1" applyAlignment="1">
      <alignment horizontal="left" vertical="center"/>
    </xf>
    <xf numFmtId="0" fontId="17" fillId="0" borderId="0" xfId="6" applyFont="1" applyFill="1" applyBorder="1" applyAlignment="1">
      <alignment horizontal="left" wrapText="1"/>
    </xf>
    <xf numFmtId="0" fontId="18" fillId="0" borderId="0" xfId="7" applyFont="1"/>
    <xf numFmtId="168" fontId="19" fillId="0" borderId="1" xfId="11" applyNumberFormat="1" applyFont="1" applyFill="1" applyBorder="1" applyAlignment="1">
      <alignment horizontal="right" vertical="center"/>
    </xf>
    <xf numFmtId="0" fontId="18" fillId="0" borderId="0" xfId="7" applyFont="1" applyFill="1"/>
    <xf numFmtId="168" fontId="20" fillId="3" borderId="1" xfId="10" applyNumberFormat="1" applyFont="1" applyFill="1" applyBorder="1" applyAlignment="1">
      <alignment horizontal="right" vertical="center"/>
    </xf>
    <xf numFmtId="168" fontId="19" fillId="3" borderId="1" xfId="10" applyNumberFormat="1" applyFont="1" applyFill="1" applyBorder="1" applyAlignment="1">
      <alignment horizontal="right" vertical="center"/>
    </xf>
    <xf numFmtId="168" fontId="19" fillId="3" borderId="1" xfId="11" applyNumberFormat="1" applyFont="1" applyFill="1" applyBorder="1" applyAlignment="1">
      <alignment horizontal="right" vertical="center"/>
    </xf>
    <xf numFmtId="168" fontId="19" fillId="3" borderId="3" xfId="11" applyNumberFormat="1" applyFont="1" applyFill="1" applyBorder="1" applyAlignment="1">
      <alignment horizontal="right" vertical="center"/>
    </xf>
    <xf numFmtId="168" fontId="19" fillId="3" borderId="9" xfId="11" applyNumberFormat="1" applyFont="1" applyFill="1" applyBorder="1" applyAlignment="1">
      <alignment horizontal="right" vertical="center"/>
    </xf>
    <xf numFmtId="168" fontId="20" fillId="2" borderId="1" xfId="10" applyNumberFormat="1" applyFont="1" applyFill="1" applyBorder="1" applyAlignment="1">
      <alignment horizontal="right" vertical="center"/>
    </xf>
    <xf numFmtId="168" fontId="19" fillId="2" borderId="1" xfId="10" applyNumberFormat="1" applyFont="1" applyFill="1" applyBorder="1" applyAlignment="1">
      <alignment horizontal="right" vertical="center"/>
    </xf>
    <xf numFmtId="168" fontId="19" fillId="2" borderId="1" xfId="11" applyNumberFormat="1" applyFont="1" applyFill="1" applyBorder="1" applyAlignment="1">
      <alignment horizontal="right" vertical="center"/>
    </xf>
    <xf numFmtId="168" fontId="20" fillId="0" borderId="1" xfId="10" applyNumberFormat="1" applyFont="1" applyFill="1" applyBorder="1" applyAlignment="1">
      <alignment horizontal="right" vertical="center"/>
    </xf>
    <xf numFmtId="168" fontId="19" fillId="0" borderId="1" xfId="10" applyNumberFormat="1" applyFont="1" applyFill="1" applyBorder="1" applyAlignment="1">
      <alignment horizontal="right" vertical="center"/>
    </xf>
    <xf numFmtId="169" fontId="19" fillId="0" borderId="1" xfId="6" applyNumberFormat="1" applyFont="1" applyFill="1" applyBorder="1" applyAlignment="1">
      <alignment horizontal="right" vertical="center"/>
    </xf>
    <xf numFmtId="168" fontId="21" fillId="0" borderId="1" xfId="10" applyNumberFormat="1" applyFont="1" applyFill="1" applyBorder="1" applyAlignment="1">
      <alignment horizontal="right" vertical="center"/>
    </xf>
    <xf numFmtId="168" fontId="5" fillId="0" borderId="1" xfId="10" applyNumberFormat="1" applyFont="1" applyFill="1" applyBorder="1" applyAlignment="1">
      <alignment horizontal="right" vertical="center"/>
    </xf>
    <xf numFmtId="169" fontId="5" fillId="0" borderId="1" xfId="6" applyNumberFormat="1" applyFont="1" applyFill="1" applyBorder="1" applyAlignment="1">
      <alignment horizontal="right" vertical="center"/>
    </xf>
    <xf numFmtId="169" fontId="19" fillId="3" borderId="1" xfId="6" applyNumberFormat="1" applyFont="1" applyFill="1" applyBorder="1" applyAlignment="1">
      <alignment horizontal="right" vertical="center"/>
    </xf>
    <xf numFmtId="169" fontId="19" fillId="2" borderId="1" xfId="6" applyNumberFormat="1" applyFont="1" applyFill="1" applyBorder="1" applyAlignment="1">
      <alignment horizontal="right" vertical="center"/>
    </xf>
    <xf numFmtId="167" fontId="19" fillId="3" borderId="1" xfId="13" applyNumberFormat="1" applyFont="1" applyFill="1" applyBorder="1" applyAlignment="1">
      <alignment horizontal="right" vertical="center"/>
    </xf>
    <xf numFmtId="167" fontId="19" fillId="2" borderId="1" xfId="13" applyNumberFormat="1" applyFont="1" applyFill="1" applyBorder="1" applyAlignment="1">
      <alignment horizontal="right" vertical="center"/>
    </xf>
    <xf numFmtId="0" fontId="4" fillId="0" borderId="1" xfId="6" applyNumberFormat="1" applyFont="1" applyFill="1" applyBorder="1" applyAlignment="1">
      <alignment horizontal="center" vertical="center"/>
    </xf>
    <xf numFmtId="0" fontId="5" fillId="0" borderId="5" xfId="6" applyFont="1" applyFill="1" applyBorder="1" applyAlignment="1">
      <alignment vertical="center"/>
    </xf>
    <xf numFmtId="0" fontId="23" fillId="0" borderId="11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165" fontId="25" fillId="0" borderId="7" xfId="6" applyNumberFormat="1" applyFont="1" applyFill="1" applyBorder="1" applyAlignment="1">
      <alignment horizontal="left" indent="3"/>
    </xf>
    <xf numFmtId="0" fontId="25" fillId="0" borderId="12" xfId="6" applyFont="1" applyFill="1" applyBorder="1" applyAlignment="1">
      <alignment vertical="center"/>
    </xf>
    <xf numFmtId="0" fontId="28" fillId="2" borderId="1" xfId="8" applyFont="1" applyFill="1" applyBorder="1" applyAlignment="1">
      <alignment vertical="center"/>
    </xf>
    <xf numFmtId="0" fontId="25" fillId="0" borderId="1" xfId="6" applyFont="1" applyFill="1" applyBorder="1" applyAlignment="1"/>
    <xf numFmtId="0" fontId="25" fillId="0" borderId="1" xfId="6" applyFont="1" applyFill="1" applyBorder="1" applyAlignment="1">
      <alignment horizontal="left"/>
    </xf>
    <xf numFmtId="0" fontId="11" fillId="4" borderId="1" xfId="6" applyFont="1" applyFill="1" applyBorder="1" applyAlignment="1">
      <alignment horizontal="left" indent="6"/>
    </xf>
    <xf numFmtId="0" fontId="25" fillId="2" borderId="1" xfId="6" applyFont="1" applyFill="1" applyBorder="1" applyAlignment="1">
      <alignment vertical="center"/>
    </xf>
    <xf numFmtId="0" fontId="11" fillId="4" borderId="3" xfId="6" applyFont="1" applyFill="1" applyBorder="1" applyAlignment="1">
      <alignment horizontal="left" vertical="center" indent="3"/>
    </xf>
    <xf numFmtId="0" fontId="25" fillId="2" borderId="1" xfId="6" applyFont="1" applyFill="1" applyBorder="1" applyAlignment="1">
      <alignment horizontal="left" vertical="center"/>
    </xf>
    <xf numFmtId="165" fontId="11" fillId="4" borderId="1" xfId="6" applyNumberFormat="1" applyFont="1" applyFill="1" applyBorder="1" applyAlignment="1">
      <alignment horizontal="left" vertical="center" indent="6"/>
    </xf>
    <xf numFmtId="0" fontId="11" fillId="0" borderId="1" xfId="6" applyFont="1" applyFill="1" applyBorder="1" applyAlignment="1">
      <alignment horizontal="left" vertical="center" indent="6"/>
    </xf>
    <xf numFmtId="0" fontId="11" fillId="0" borderId="1" xfId="6" applyFont="1" applyFill="1" applyBorder="1" applyAlignment="1">
      <alignment horizontal="left" vertical="center" indent="8"/>
    </xf>
    <xf numFmtId="0" fontId="25" fillId="0" borderId="1" xfId="6" applyFont="1" applyFill="1" applyBorder="1" applyAlignment="1">
      <alignment vertical="center"/>
    </xf>
    <xf numFmtId="0" fontId="28" fillId="4" borderId="1" xfId="8" applyFont="1" applyFill="1" applyBorder="1" applyAlignment="1">
      <alignment vertical="center"/>
    </xf>
    <xf numFmtId="0" fontId="8" fillId="0" borderId="0" xfId="1" applyFont="1" applyFill="1" applyBorder="1" applyAlignment="1"/>
    <xf numFmtId="0" fontId="7" fillId="0" borderId="0" xfId="1" applyFont="1" applyFill="1" applyBorder="1" applyAlignment="1"/>
    <xf numFmtId="1" fontId="5" fillId="0" borderId="0" xfId="6" applyNumberFormat="1" applyFont="1" applyFill="1" applyBorder="1" applyAlignment="1">
      <alignment vertical="center" wrapText="1"/>
    </xf>
    <xf numFmtId="168" fontId="19" fillId="0" borderId="10" xfId="11" applyNumberFormat="1" applyFont="1" applyFill="1" applyBorder="1" applyAlignment="1">
      <alignment horizontal="right" vertical="center"/>
    </xf>
    <xf numFmtId="168" fontId="19" fillId="0" borderId="4" xfId="11" applyNumberFormat="1" applyFont="1" applyFill="1" applyBorder="1" applyAlignment="1">
      <alignment horizontal="right" vertical="center"/>
    </xf>
    <xf numFmtId="168" fontId="19" fillId="0" borderId="13" xfId="11" applyNumberFormat="1" applyFont="1" applyFill="1" applyBorder="1" applyAlignment="1">
      <alignment horizontal="right" vertical="center"/>
    </xf>
    <xf numFmtId="168" fontId="19" fillId="0" borderId="0" xfId="11" applyNumberFormat="1" applyFont="1" applyFill="1" applyBorder="1" applyAlignment="1">
      <alignment horizontal="right" vertical="center"/>
    </xf>
    <xf numFmtId="168" fontId="19" fillId="0" borderId="12" xfId="11" applyNumberFormat="1" applyFont="1" applyFill="1" applyBorder="1" applyAlignment="1">
      <alignment horizontal="right" vertical="center"/>
    </xf>
    <xf numFmtId="168" fontId="19" fillId="0" borderId="2" xfId="11" applyNumberFormat="1" applyFont="1" applyFill="1" applyBorder="1" applyAlignment="1">
      <alignment horizontal="right" vertical="center"/>
    </xf>
    <xf numFmtId="168" fontId="19" fillId="0" borderId="9" xfId="11" applyNumberFormat="1" applyFont="1" applyFill="1" applyBorder="1" applyAlignment="1">
      <alignment horizontal="right" vertical="center"/>
    </xf>
    <xf numFmtId="168" fontId="19" fillId="0" borderId="8" xfId="11" applyNumberFormat="1" applyFont="1" applyFill="1" applyBorder="1" applyAlignment="1">
      <alignment horizontal="right" vertical="center"/>
    </xf>
    <xf numFmtId="168" fontId="19" fillId="0" borderId="11" xfId="11" applyNumberFormat="1" applyFont="1" applyFill="1" applyBorder="1" applyAlignment="1">
      <alignment horizontal="right" vertical="center"/>
    </xf>
    <xf numFmtId="0" fontId="25" fillId="3" borderId="1" xfId="6" applyFont="1" applyFill="1" applyBorder="1" applyAlignment="1">
      <alignment horizontal="left" vertical="center" indent="3"/>
    </xf>
    <xf numFmtId="165" fontId="25" fillId="3" borderId="1" xfId="6" applyNumberFormat="1" applyFont="1" applyFill="1" applyBorder="1" applyAlignment="1">
      <alignment horizontal="left" vertical="center" indent="3"/>
    </xf>
    <xf numFmtId="0" fontId="25" fillId="3" borderId="1" xfId="6" applyFont="1" applyFill="1" applyBorder="1" applyAlignment="1">
      <alignment horizontal="left" indent="2"/>
    </xf>
    <xf numFmtId="0" fontId="24" fillId="0" borderId="7" xfId="6" applyFont="1" applyFill="1" applyBorder="1" applyAlignment="1">
      <alignment horizontal="center" vertical="center" wrapText="1"/>
    </xf>
    <xf numFmtId="0" fontId="24" fillId="0" borderId="6" xfId="6" applyFont="1" applyFill="1" applyBorder="1" applyAlignment="1">
      <alignment horizontal="center" vertical="center" wrapText="1"/>
    </xf>
    <xf numFmtId="166" fontId="4" fillId="0" borderId="7" xfId="6" applyNumberFormat="1" applyFont="1" applyFill="1" applyBorder="1" applyAlignment="1">
      <alignment horizontal="center" vertical="center"/>
    </xf>
    <xf numFmtId="166" fontId="4" fillId="0" borderId="6" xfId="6" applyNumberFormat="1" applyFont="1" applyFill="1" applyBorder="1" applyAlignment="1">
      <alignment horizontal="center" vertical="center"/>
    </xf>
    <xf numFmtId="0" fontId="4" fillId="0" borderId="7" xfId="6" quotePrefix="1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24" fillId="0" borderId="12" xfId="6" applyFont="1" applyFill="1" applyBorder="1" applyAlignment="1">
      <alignment horizontal="center" vertical="center" wrapText="1"/>
    </xf>
    <xf numFmtId="0" fontId="24" fillId="0" borderId="11" xfId="6" applyFont="1" applyFill="1" applyBorder="1" applyAlignment="1">
      <alignment horizontal="center" vertical="center" wrapText="1"/>
    </xf>
    <xf numFmtId="0" fontId="22" fillId="0" borderId="1" xfId="6" applyNumberFormat="1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XB46"/>
  <sheetViews>
    <sheetView tabSelected="1" zoomScaleNormal="100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Z3" sqref="Z3:AA3"/>
    </sheetView>
  </sheetViews>
  <sheetFormatPr defaultRowHeight="15"/>
  <cols>
    <col min="1" max="1" width="59.140625" style="1" customWidth="1" collapsed="1"/>
    <col min="2" max="23" width="9.7109375" style="1" customWidth="1" collapsed="1"/>
    <col min="24" max="25" width="9.7109375" style="1" customWidth="1"/>
    <col min="26" max="27" width="9.7109375" style="1" customWidth="1" collapsed="1"/>
    <col min="28" max="29" width="8" style="1" bestFit="1" customWidth="1" collapsed="1"/>
    <col min="30" max="31" width="8" style="1" customWidth="1"/>
    <col min="32" max="33" width="8" style="1" bestFit="1" customWidth="1" collapsed="1"/>
    <col min="34" max="34" width="10.5703125" style="1" bestFit="1" customWidth="1" collapsed="1"/>
    <col min="35" max="35" width="10.5703125" style="1" customWidth="1"/>
    <col min="36" max="36" width="9.140625" style="1" bestFit="1" customWidth="1" collapsed="1"/>
    <col min="37" max="37" width="16.5703125" style="1" bestFit="1" customWidth="1" collapsed="1"/>
    <col min="38" max="38" width="3.28515625" style="1" customWidth="1" collapsed="1"/>
    <col min="39" max="250" width="9.140625" style="1" collapsed="1"/>
    <col min="251" max="251" width="56" style="1" customWidth="1" collapsed="1"/>
    <col min="252" max="252" width="10.42578125" style="1" customWidth="1" collapsed="1"/>
    <col min="253" max="253" width="8.85546875" style="1" customWidth="1" collapsed="1"/>
    <col min="254" max="254" width="10.7109375" style="1" bestFit="1" customWidth="1" collapsed="1"/>
    <col min="255" max="255" width="8.85546875" style="1" bestFit="1" customWidth="1" collapsed="1"/>
    <col min="256" max="256" width="10.7109375" style="1" customWidth="1" collapsed="1"/>
    <col min="257" max="257" width="8.85546875" style="1" customWidth="1" collapsed="1"/>
    <col min="258" max="258" width="10.7109375" style="1" bestFit="1" customWidth="1" collapsed="1"/>
    <col min="259" max="259" width="8.85546875" style="1" customWidth="1" collapsed="1"/>
    <col min="260" max="260" width="10.28515625" style="1" customWidth="1" collapsed="1"/>
    <col min="261" max="261" width="8.85546875" style="1" customWidth="1" collapsed="1"/>
    <col min="262" max="262" width="10.140625" style="1" customWidth="1" collapsed="1"/>
    <col min="263" max="263" width="8.85546875" style="1" customWidth="1" collapsed="1"/>
    <col min="264" max="264" width="10.5703125" style="1" customWidth="1" collapsed="1"/>
    <col min="265" max="265" width="8.85546875" style="1" customWidth="1" collapsed="1"/>
    <col min="266" max="266" width="10.5703125" style="1" customWidth="1" collapsed="1"/>
    <col min="267" max="267" width="8.85546875" style="1" customWidth="1" collapsed="1"/>
    <col min="268" max="268" width="10.28515625" style="1" customWidth="1" collapsed="1"/>
    <col min="269" max="269" width="8.85546875" style="1" customWidth="1" collapsed="1"/>
    <col min="270" max="270" width="10.140625" style="1" customWidth="1" collapsed="1"/>
    <col min="271" max="271" width="8.85546875" style="1" customWidth="1" collapsed="1"/>
    <col min="272" max="272" width="10.7109375" style="1" customWidth="1" collapsed="1"/>
    <col min="273" max="273" width="10.42578125" style="1" customWidth="1" collapsed="1"/>
    <col min="274" max="274" width="10.140625" style="1" customWidth="1" collapsed="1"/>
    <col min="275" max="276" width="9.7109375" style="1" customWidth="1" collapsed="1"/>
    <col min="277" max="277" width="9.42578125" style="1" customWidth="1" collapsed="1"/>
    <col min="278" max="280" width="11.85546875" style="1" customWidth="1" collapsed="1"/>
    <col min="281" max="281" width="9.140625" style="1" collapsed="1"/>
    <col min="282" max="282" width="3.28515625" style="1" customWidth="1" collapsed="1"/>
    <col min="283" max="506" width="9.140625" style="1" collapsed="1"/>
    <col min="507" max="507" width="56" style="1" customWidth="1" collapsed="1"/>
    <col min="508" max="508" width="10.42578125" style="1" customWidth="1" collapsed="1"/>
    <col min="509" max="509" width="8.85546875" style="1" customWidth="1" collapsed="1"/>
    <col min="510" max="510" width="10.7109375" style="1" bestFit="1" customWidth="1" collapsed="1"/>
    <col min="511" max="511" width="8.85546875" style="1" bestFit="1" customWidth="1" collapsed="1"/>
    <col min="512" max="512" width="10.7109375" style="1" customWidth="1" collapsed="1"/>
    <col min="513" max="513" width="8.85546875" style="1" customWidth="1" collapsed="1"/>
    <col min="514" max="514" width="10.7109375" style="1" bestFit="1" customWidth="1" collapsed="1"/>
    <col min="515" max="515" width="8.85546875" style="1" customWidth="1" collapsed="1"/>
    <col min="516" max="516" width="10.28515625" style="1" customWidth="1" collapsed="1"/>
    <col min="517" max="517" width="8.85546875" style="1" customWidth="1" collapsed="1"/>
    <col min="518" max="518" width="10.140625" style="1" customWidth="1" collapsed="1"/>
    <col min="519" max="519" width="8.85546875" style="1" customWidth="1" collapsed="1"/>
    <col min="520" max="520" width="10.5703125" style="1" customWidth="1" collapsed="1"/>
    <col min="521" max="521" width="8.85546875" style="1" customWidth="1" collapsed="1"/>
    <col min="522" max="522" width="10.5703125" style="1" customWidth="1" collapsed="1"/>
    <col min="523" max="523" width="8.85546875" style="1" customWidth="1" collapsed="1"/>
    <col min="524" max="524" width="10.28515625" style="1" customWidth="1" collapsed="1"/>
    <col min="525" max="525" width="8.85546875" style="1" customWidth="1" collapsed="1"/>
    <col min="526" max="526" width="10.140625" style="1" customWidth="1" collapsed="1"/>
    <col min="527" max="527" width="8.85546875" style="1" customWidth="1" collapsed="1"/>
    <col min="528" max="528" width="10.7109375" style="1" customWidth="1" collapsed="1"/>
    <col min="529" max="529" width="10.42578125" style="1" customWidth="1" collapsed="1"/>
    <col min="530" max="530" width="10.140625" style="1" customWidth="1" collapsed="1"/>
    <col min="531" max="532" width="9.7109375" style="1" customWidth="1" collapsed="1"/>
    <col min="533" max="533" width="9.42578125" style="1" customWidth="1" collapsed="1"/>
    <col min="534" max="536" width="11.85546875" style="1" customWidth="1" collapsed="1"/>
    <col min="537" max="537" width="9.140625" style="1" collapsed="1"/>
    <col min="538" max="538" width="3.28515625" style="1" customWidth="1" collapsed="1"/>
    <col min="539" max="762" width="9.140625" style="1" collapsed="1"/>
    <col min="763" max="763" width="56" style="1" customWidth="1" collapsed="1"/>
    <col min="764" max="764" width="10.42578125" style="1" customWidth="1" collapsed="1"/>
    <col min="765" max="765" width="8.85546875" style="1" customWidth="1" collapsed="1"/>
    <col min="766" max="766" width="10.7109375" style="1" bestFit="1" customWidth="1" collapsed="1"/>
    <col min="767" max="767" width="8.85546875" style="1" bestFit="1" customWidth="1" collapsed="1"/>
    <col min="768" max="768" width="10.7109375" style="1" customWidth="1" collapsed="1"/>
    <col min="769" max="769" width="8.85546875" style="1" customWidth="1" collapsed="1"/>
    <col min="770" max="770" width="10.7109375" style="1" bestFit="1" customWidth="1" collapsed="1"/>
    <col min="771" max="771" width="8.85546875" style="1" customWidth="1" collapsed="1"/>
    <col min="772" max="772" width="10.28515625" style="1" customWidth="1" collapsed="1"/>
    <col min="773" max="773" width="8.85546875" style="1" customWidth="1" collapsed="1"/>
    <col min="774" max="774" width="10.140625" style="1" customWidth="1" collapsed="1"/>
    <col min="775" max="775" width="8.85546875" style="1" customWidth="1" collapsed="1"/>
    <col min="776" max="776" width="10.5703125" style="1" customWidth="1" collapsed="1"/>
    <col min="777" max="777" width="8.85546875" style="1" customWidth="1" collapsed="1"/>
    <col min="778" max="778" width="10.5703125" style="1" customWidth="1" collapsed="1"/>
    <col min="779" max="779" width="8.85546875" style="1" customWidth="1" collapsed="1"/>
    <col min="780" max="780" width="10.28515625" style="1" customWidth="1" collapsed="1"/>
    <col min="781" max="781" width="8.85546875" style="1" customWidth="1" collapsed="1"/>
    <col min="782" max="782" width="10.140625" style="1" customWidth="1" collapsed="1"/>
    <col min="783" max="783" width="8.85546875" style="1" customWidth="1" collapsed="1"/>
    <col min="784" max="784" width="10.7109375" style="1" customWidth="1" collapsed="1"/>
    <col min="785" max="785" width="10.42578125" style="1" customWidth="1" collapsed="1"/>
    <col min="786" max="786" width="10.140625" style="1" customWidth="1" collapsed="1"/>
    <col min="787" max="788" width="9.7109375" style="1" customWidth="1" collapsed="1"/>
    <col min="789" max="789" width="9.42578125" style="1" customWidth="1" collapsed="1"/>
    <col min="790" max="792" width="11.85546875" style="1" customWidth="1" collapsed="1"/>
    <col min="793" max="793" width="9.140625" style="1" collapsed="1"/>
    <col min="794" max="794" width="3.28515625" style="1" customWidth="1" collapsed="1"/>
    <col min="795" max="1018" width="9.140625" style="1" collapsed="1"/>
    <col min="1019" max="1019" width="56" style="1" customWidth="1" collapsed="1"/>
    <col min="1020" max="1020" width="10.42578125" style="1" customWidth="1" collapsed="1"/>
    <col min="1021" max="1021" width="8.85546875" style="1" customWidth="1" collapsed="1"/>
    <col min="1022" max="1022" width="10.7109375" style="1" bestFit="1" customWidth="1" collapsed="1"/>
    <col min="1023" max="1023" width="8.85546875" style="1" bestFit="1" customWidth="1" collapsed="1"/>
    <col min="1024" max="1024" width="10.7109375" style="1" customWidth="1" collapsed="1"/>
    <col min="1025" max="1025" width="8.85546875" style="1" customWidth="1" collapsed="1"/>
    <col min="1026" max="1026" width="10.7109375" style="1" bestFit="1" customWidth="1" collapsed="1"/>
    <col min="1027" max="1027" width="8.85546875" style="1" customWidth="1" collapsed="1"/>
    <col min="1028" max="1028" width="10.28515625" style="1" customWidth="1" collapsed="1"/>
    <col min="1029" max="1029" width="8.85546875" style="1" customWidth="1" collapsed="1"/>
    <col min="1030" max="1030" width="10.140625" style="1" customWidth="1" collapsed="1"/>
    <col min="1031" max="1031" width="8.85546875" style="1" customWidth="1" collapsed="1"/>
    <col min="1032" max="1032" width="10.5703125" style="1" customWidth="1" collapsed="1"/>
    <col min="1033" max="1033" width="8.85546875" style="1" customWidth="1" collapsed="1"/>
    <col min="1034" max="1034" width="10.5703125" style="1" customWidth="1" collapsed="1"/>
    <col min="1035" max="1035" width="8.85546875" style="1" customWidth="1" collapsed="1"/>
    <col min="1036" max="1036" width="10.28515625" style="1" customWidth="1" collapsed="1"/>
    <col min="1037" max="1037" width="8.85546875" style="1" customWidth="1" collapsed="1"/>
    <col min="1038" max="1038" width="10.140625" style="1" customWidth="1" collapsed="1"/>
    <col min="1039" max="1039" width="8.85546875" style="1" customWidth="1" collapsed="1"/>
    <col min="1040" max="1040" width="10.7109375" style="1" customWidth="1" collapsed="1"/>
    <col min="1041" max="1041" width="10.42578125" style="1" customWidth="1" collapsed="1"/>
    <col min="1042" max="1042" width="10.140625" style="1" customWidth="1" collapsed="1"/>
    <col min="1043" max="1044" width="9.7109375" style="1" customWidth="1" collapsed="1"/>
    <col min="1045" max="1045" width="9.42578125" style="1" customWidth="1" collapsed="1"/>
    <col min="1046" max="1048" width="11.85546875" style="1" customWidth="1" collapsed="1"/>
    <col min="1049" max="1049" width="9.140625" style="1" collapsed="1"/>
    <col min="1050" max="1050" width="3.28515625" style="1" customWidth="1" collapsed="1"/>
    <col min="1051" max="1274" width="9.140625" style="1" collapsed="1"/>
    <col min="1275" max="1275" width="56" style="1" customWidth="1" collapsed="1"/>
    <col min="1276" max="1276" width="10.42578125" style="1" customWidth="1" collapsed="1"/>
    <col min="1277" max="1277" width="8.85546875" style="1" customWidth="1" collapsed="1"/>
    <col min="1278" max="1278" width="10.7109375" style="1" bestFit="1" customWidth="1" collapsed="1"/>
    <col min="1279" max="1279" width="8.85546875" style="1" bestFit="1" customWidth="1" collapsed="1"/>
    <col min="1280" max="1280" width="10.7109375" style="1" customWidth="1" collapsed="1"/>
    <col min="1281" max="1281" width="8.85546875" style="1" customWidth="1" collapsed="1"/>
    <col min="1282" max="1282" width="10.7109375" style="1" bestFit="1" customWidth="1" collapsed="1"/>
    <col min="1283" max="1283" width="8.85546875" style="1" customWidth="1" collapsed="1"/>
    <col min="1284" max="1284" width="10.28515625" style="1" customWidth="1" collapsed="1"/>
    <col min="1285" max="1285" width="8.85546875" style="1" customWidth="1" collapsed="1"/>
    <col min="1286" max="1286" width="10.140625" style="1" customWidth="1" collapsed="1"/>
    <col min="1287" max="1287" width="8.85546875" style="1" customWidth="1" collapsed="1"/>
    <col min="1288" max="1288" width="10.5703125" style="1" customWidth="1" collapsed="1"/>
    <col min="1289" max="1289" width="8.85546875" style="1" customWidth="1" collapsed="1"/>
    <col min="1290" max="1290" width="10.5703125" style="1" customWidth="1" collapsed="1"/>
    <col min="1291" max="1291" width="8.85546875" style="1" customWidth="1" collapsed="1"/>
    <col min="1292" max="1292" width="10.28515625" style="1" customWidth="1" collapsed="1"/>
    <col min="1293" max="1293" width="8.85546875" style="1" customWidth="1" collapsed="1"/>
    <col min="1294" max="1294" width="10.140625" style="1" customWidth="1" collapsed="1"/>
    <col min="1295" max="1295" width="8.85546875" style="1" customWidth="1" collapsed="1"/>
    <col min="1296" max="1296" width="10.7109375" style="1" customWidth="1" collapsed="1"/>
    <col min="1297" max="1297" width="10.42578125" style="1" customWidth="1" collapsed="1"/>
    <col min="1298" max="1298" width="10.140625" style="1" customWidth="1" collapsed="1"/>
    <col min="1299" max="1300" width="9.7109375" style="1" customWidth="1" collapsed="1"/>
    <col min="1301" max="1301" width="9.42578125" style="1" customWidth="1" collapsed="1"/>
    <col min="1302" max="1304" width="11.85546875" style="1" customWidth="1" collapsed="1"/>
    <col min="1305" max="1305" width="9.140625" style="1" collapsed="1"/>
    <col min="1306" max="1306" width="3.28515625" style="1" customWidth="1" collapsed="1"/>
    <col min="1307" max="1530" width="9.140625" style="1" collapsed="1"/>
    <col min="1531" max="1531" width="56" style="1" customWidth="1" collapsed="1"/>
    <col min="1532" max="1532" width="10.42578125" style="1" customWidth="1" collapsed="1"/>
    <col min="1533" max="1533" width="8.85546875" style="1" customWidth="1" collapsed="1"/>
    <col min="1534" max="1534" width="10.7109375" style="1" bestFit="1" customWidth="1" collapsed="1"/>
    <col min="1535" max="1535" width="8.85546875" style="1" bestFit="1" customWidth="1" collapsed="1"/>
    <col min="1536" max="1536" width="10.7109375" style="1" customWidth="1" collapsed="1"/>
    <col min="1537" max="1537" width="8.85546875" style="1" customWidth="1" collapsed="1"/>
    <col min="1538" max="1538" width="10.7109375" style="1" bestFit="1" customWidth="1" collapsed="1"/>
    <col min="1539" max="1539" width="8.85546875" style="1" customWidth="1" collapsed="1"/>
    <col min="1540" max="1540" width="10.28515625" style="1" customWidth="1" collapsed="1"/>
    <col min="1541" max="1541" width="8.85546875" style="1" customWidth="1" collapsed="1"/>
    <col min="1542" max="1542" width="10.140625" style="1" customWidth="1" collapsed="1"/>
    <col min="1543" max="1543" width="8.85546875" style="1" customWidth="1" collapsed="1"/>
    <col min="1544" max="1544" width="10.5703125" style="1" customWidth="1" collapsed="1"/>
    <col min="1545" max="1545" width="8.85546875" style="1" customWidth="1" collapsed="1"/>
    <col min="1546" max="1546" width="10.5703125" style="1" customWidth="1" collapsed="1"/>
    <col min="1547" max="1547" width="8.85546875" style="1" customWidth="1" collapsed="1"/>
    <col min="1548" max="1548" width="10.28515625" style="1" customWidth="1" collapsed="1"/>
    <col min="1549" max="1549" width="8.85546875" style="1" customWidth="1" collapsed="1"/>
    <col min="1550" max="1550" width="10.140625" style="1" customWidth="1" collapsed="1"/>
    <col min="1551" max="1551" width="8.85546875" style="1" customWidth="1" collapsed="1"/>
    <col min="1552" max="1552" width="10.7109375" style="1" customWidth="1" collapsed="1"/>
    <col min="1553" max="1553" width="10.42578125" style="1" customWidth="1" collapsed="1"/>
    <col min="1554" max="1554" width="10.140625" style="1" customWidth="1" collapsed="1"/>
    <col min="1555" max="1556" width="9.7109375" style="1" customWidth="1" collapsed="1"/>
    <col min="1557" max="1557" width="9.42578125" style="1" customWidth="1" collapsed="1"/>
    <col min="1558" max="1560" width="11.85546875" style="1" customWidth="1" collapsed="1"/>
    <col min="1561" max="1561" width="9.140625" style="1" collapsed="1"/>
    <col min="1562" max="1562" width="3.28515625" style="1" customWidth="1" collapsed="1"/>
    <col min="1563" max="1786" width="9.140625" style="1" collapsed="1"/>
    <col min="1787" max="1787" width="56" style="1" customWidth="1" collapsed="1"/>
    <col min="1788" max="1788" width="10.42578125" style="1" customWidth="1" collapsed="1"/>
    <col min="1789" max="1789" width="8.85546875" style="1" customWidth="1" collapsed="1"/>
    <col min="1790" max="1790" width="10.7109375" style="1" bestFit="1" customWidth="1" collapsed="1"/>
    <col min="1791" max="1791" width="8.85546875" style="1" bestFit="1" customWidth="1" collapsed="1"/>
    <col min="1792" max="1792" width="10.7109375" style="1" customWidth="1" collapsed="1"/>
    <col min="1793" max="1793" width="8.85546875" style="1" customWidth="1" collapsed="1"/>
    <col min="1794" max="1794" width="10.7109375" style="1" bestFit="1" customWidth="1" collapsed="1"/>
    <col min="1795" max="1795" width="8.85546875" style="1" customWidth="1" collapsed="1"/>
    <col min="1796" max="1796" width="10.28515625" style="1" customWidth="1" collapsed="1"/>
    <col min="1797" max="1797" width="8.85546875" style="1" customWidth="1" collapsed="1"/>
    <col min="1798" max="1798" width="10.140625" style="1" customWidth="1" collapsed="1"/>
    <col min="1799" max="1799" width="8.85546875" style="1" customWidth="1" collapsed="1"/>
    <col min="1800" max="1800" width="10.5703125" style="1" customWidth="1" collapsed="1"/>
    <col min="1801" max="1801" width="8.85546875" style="1" customWidth="1" collapsed="1"/>
    <col min="1802" max="1802" width="10.5703125" style="1" customWidth="1" collapsed="1"/>
    <col min="1803" max="1803" width="8.85546875" style="1" customWidth="1" collapsed="1"/>
    <col min="1804" max="1804" width="10.28515625" style="1" customWidth="1" collapsed="1"/>
    <col min="1805" max="1805" width="8.85546875" style="1" customWidth="1" collapsed="1"/>
    <col min="1806" max="1806" width="10.140625" style="1" customWidth="1" collapsed="1"/>
    <col min="1807" max="1807" width="8.85546875" style="1" customWidth="1" collapsed="1"/>
    <col min="1808" max="1808" width="10.7109375" style="1" customWidth="1" collapsed="1"/>
    <col min="1809" max="1809" width="10.42578125" style="1" customWidth="1" collapsed="1"/>
    <col min="1810" max="1810" width="10.140625" style="1" customWidth="1" collapsed="1"/>
    <col min="1811" max="1812" width="9.7109375" style="1" customWidth="1" collapsed="1"/>
    <col min="1813" max="1813" width="9.42578125" style="1" customWidth="1" collapsed="1"/>
    <col min="1814" max="1816" width="11.85546875" style="1" customWidth="1" collapsed="1"/>
    <col min="1817" max="1817" width="9.140625" style="1" collapsed="1"/>
    <col min="1818" max="1818" width="3.28515625" style="1" customWidth="1" collapsed="1"/>
    <col min="1819" max="2042" width="9.140625" style="1" collapsed="1"/>
    <col min="2043" max="2043" width="56" style="1" customWidth="1" collapsed="1"/>
    <col min="2044" max="2044" width="10.42578125" style="1" customWidth="1" collapsed="1"/>
    <col min="2045" max="2045" width="8.85546875" style="1" customWidth="1" collapsed="1"/>
    <col min="2046" max="2046" width="10.7109375" style="1" bestFit="1" customWidth="1" collapsed="1"/>
    <col min="2047" max="2047" width="8.85546875" style="1" bestFit="1" customWidth="1" collapsed="1"/>
    <col min="2048" max="2048" width="10.7109375" style="1" customWidth="1" collapsed="1"/>
    <col min="2049" max="2049" width="8.85546875" style="1" customWidth="1" collapsed="1"/>
    <col min="2050" max="2050" width="10.7109375" style="1" bestFit="1" customWidth="1" collapsed="1"/>
    <col min="2051" max="2051" width="8.85546875" style="1" customWidth="1" collapsed="1"/>
    <col min="2052" max="2052" width="10.28515625" style="1" customWidth="1" collapsed="1"/>
    <col min="2053" max="2053" width="8.85546875" style="1" customWidth="1" collapsed="1"/>
    <col min="2054" max="2054" width="10.140625" style="1" customWidth="1" collapsed="1"/>
    <col min="2055" max="2055" width="8.85546875" style="1" customWidth="1" collapsed="1"/>
    <col min="2056" max="2056" width="10.5703125" style="1" customWidth="1" collapsed="1"/>
    <col min="2057" max="2057" width="8.85546875" style="1" customWidth="1" collapsed="1"/>
    <col min="2058" max="2058" width="10.5703125" style="1" customWidth="1" collapsed="1"/>
    <col min="2059" max="2059" width="8.85546875" style="1" customWidth="1" collapsed="1"/>
    <col min="2060" max="2060" width="10.28515625" style="1" customWidth="1" collapsed="1"/>
    <col min="2061" max="2061" width="8.85546875" style="1" customWidth="1" collapsed="1"/>
    <col min="2062" max="2062" width="10.140625" style="1" customWidth="1" collapsed="1"/>
    <col min="2063" max="2063" width="8.85546875" style="1" customWidth="1" collapsed="1"/>
    <col min="2064" max="2064" width="10.7109375" style="1" customWidth="1" collapsed="1"/>
    <col min="2065" max="2065" width="10.42578125" style="1" customWidth="1" collapsed="1"/>
    <col min="2066" max="2066" width="10.140625" style="1" customWidth="1" collapsed="1"/>
    <col min="2067" max="2068" width="9.7109375" style="1" customWidth="1" collapsed="1"/>
    <col min="2069" max="2069" width="9.42578125" style="1" customWidth="1" collapsed="1"/>
    <col min="2070" max="2072" width="11.85546875" style="1" customWidth="1" collapsed="1"/>
    <col min="2073" max="2073" width="9.140625" style="1" collapsed="1"/>
    <col min="2074" max="2074" width="3.28515625" style="1" customWidth="1" collapsed="1"/>
    <col min="2075" max="2298" width="9.140625" style="1" collapsed="1"/>
    <col min="2299" max="2299" width="56" style="1" customWidth="1" collapsed="1"/>
    <col min="2300" max="2300" width="10.42578125" style="1" customWidth="1" collapsed="1"/>
    <col min="2301" max="2301" width="8.85546875" style="1" customWidth="1" collapsed="1"/>
    <col min="2302" max="2302" width="10.7109375" style="1" bestFit="1" customWidth="1" collapsed="1"/>
    <col min="2303" max="2303" width="8.85546875" style="1" bestFit="1" customWidth="1" collapsed="1"/>
    <col min="2304" max="2304" width="10.7109375" style="1" customWidth="1" collapsed="1"/>
    <col min="2305" max="2305" width="8.85546875" style="1" customWidth="1" collapsed="1"/>
    <col min="2306" max="2306" width="10.7109375" style="1" bestFit="1" customWidth="1" collapsed="1"/>
    <col min="2307" max="2307" width="8.85546875" style="1" customWidth="1" collapsed="1"/>
    <col min="2308" max="2308" width="10.28515625" style="1" customWidth="1" collapsed="1"/>
    <col min="2309" max="2309" width="8.85546875" style="1" customWidth="1" collapsed="1"/>
    <col min="2310" max="2310" width="10.140625" style="1" customWidth="1" collapsed="1"/>
    <col min="2311" max="2311" width="8.85546875" style="1" customWidth="1" collapsed="1"/>
    <col min="2312" max="2312" width="10.5703125" style="1" customWidth="1" collapsed="1"/>
    <col min="2313" max="2313" width="8.85546875" style="1" customWidth="1" collapsed="1"/>
    <col min="2314" max="2314" width="10.5703125" style="1" customWidth="1" collapsed="1"/>
    <col min="2315" max="2315" width="8.85546875" style="1" customWidth="1" collapsed="1"/>
    <col min="2316" max="2316" width="10.28515625" style="1" customWidth="1" collapsed="1"/>
    <col min="2317" max="2317" width="8.85546875" style="1" customWidth="1" collapsed="1"/>
    <col min="2318" max="2318" width="10.140625" style="1" customWidth="1" collapsed="1"/>
    <col min="2319" max="2319" width="8.85546875" style="1" customWidth="1" collapsed="1"/>
    <col min="2320" max="2320" width="10.7109375" style="1" customWidth="1" collapsed="1"/>
    <col min="2321" max="2321" width="10.42578125" style="1" customWidth="1" collapsed="1"/>
    <col min="2322" max="2322" width="10.140625" style="1" customWidth="1" collapsed="1"/>
    <col min="2323" max="2324" width="9.7109375" style="1" customWidth="1" collapsed="1"/>
    <col min="2325" max="2325" width="9.42578125" style="1" customWidth="1" collapsed="1"/>
    <col min="2326" max="2328" width="11.85546875" style="1" customWidth="1" collapsed="1"/>
    <col min="2329" max="2329" width="9.140625" style="1" collapsed="1"/>
    <col min="2330" max="2330" width="3.28515625" style="1" customWidth="1" collapsed="1"/>
    <col min="2331" max="2554" width="9.140625" style="1" collapsed="1"/>
    <col min="2555" max="2555" width="56" style="1" customWidth="1" collapsed="1"/>
    <col min="2556" max="2556" width="10.42578125" style="1" customWidth="1" collapsed="1"/>
    <col min="2557" max="2557" width="8.85546875" style="1" customWidth="1" collapsed="1"/>
    <col min="2558" max="2558" width="10.7109375" style="1" bestFit="1" customWidth="1" collapsed="1"/>
    <col min="2559" max="2559" width="8.85546875" style="1" bestFit="1" customWidth="1" collapsed="1"/>
    <col min="2560" max="2560" width="10.7109375" style="1" customWidth="1" collapsed="1"/>
    <col min="2561" max="2561" width="8.85546875" style="1" customWidth="1" collapsed="1"/>
    <col min="2562" max="2562" width="10.7109375" style="1" bestFit="1" customWidth="1" collapsed="1"/>
    <col min="2563" max="2563" width="8.85546875" style="1" customWidth="1" collapsed="1"/>
    <col min="2564" max="2564" width="10.28515625" style="1" customWidth="1" collapsed="1"/>
    <col min="2565" max="2565" width="8.85546875" style="1" customWidth="1" collapsed="1"/>
    <col min="2566" max="2566" width="10.140625" style="1" customWidth="1" collapsed="1"/>
    <col min="2567" max="2567" width="8.85546875" style="1" customWidth="1" collapsed="1"/>
    <col min="2568" max="2568" width="10.5703125" style="1" customWidth="1" collapsed="1"/>
    <col min="2569" max="2569" width="8.85546875" style="1" customWidth="1" collapsed="1"/>
    <col min="2570" max="2570" width="10.5703125" style="1" customWidth="1" collapsed="1"/>
    <col min="2571" max="2571" width="8.85546875" style="1" customWidth="1" collapsed="1"/>
    <col min="2572" max="2572" width="10.28515625" style="1" customWidth="1" collapsed="1"/>
    <col min="2573" max="2573" width="8.85546875" style="1" customWidth="1" collapsed="1"/>
    <col min="2574" max="2574" width="10.140625" style="1" customWidth="1" collapsed="1"/>
    <col min="2575" max="2575" width="8.85546875" style="1" customWidth="1" collapsed="1"/>
    <col min="2576" max="2576" width="10.7109375" style="1" customWidth="1" collapsed="1"/>
    <col min="2577" max="2577" width="10.42578125" style="1" customWidth="1" collapsed="1"/>
    <col min="2578" max="2578" width="10.140625" style="1" customWidth="1" collapsed="1"/>
    <col min="2579" max="2580" width="9.7109375" style="1" customWidth="1" collapsed="1"/>
    <col min="2581" max="2581" width="9.42578125" style="1" customWidth="1" collapsed="1"/>
    <col min="2582" max="2584" width="11.85546875" style="1" customWidth="1" collapsed="1"/>
    <col min="2585" max="2585" width="9.140625" style="1" collapsed="1"/>
    <col min="2586" max="2586" width="3.28515625" style="1" customWidth="1" collapsed="1"/>
    <col min="2587" max="2810" width="9.140625" style="1" collapsed="1"/>
    <col min="2811" max="2811" width="56" style="1" customWidth="1" collapsed="1"/>
    <col min="2812" max="2812" width="10.42578125" style="1" customWidth="1" collapsed="1"/>
    <col min="2813" max="2813" width="8.85546875" style="1" customWidth="1" collapsed="1"/>
    <col min="2814" max="2814" width="10.7109375" style="1" bestFit="1" customWidth="1" collapsed="1"/>
    <col min="2815" max="2815" width="8.85546875" style="1" bestFit="1" customWidth="1" collapsed="1"/>
    <col min="2816" max="2816" width="10.7109375" style="1" customWidth="1" collapsed="1"/>
    <col min="2817" max="2817" width="8.85546875" style="1" customWidth="1" collapsed="1"/>
    <col min="2818" max="2818" width="10.7109375" style="1" bestFit="1" customWidth="1" collapsed="1"/>
    <col min="2819" max="2819" width="8.85546875" style="1" customWidth="1" collapsed="1"/>
    <col min="2820" max="2820" width="10.28515625" style="1" customWidth="1" collapsed="1"/>
    <col min="2821" max="2821" width="8.85546875" style="1" customWidth="1" collapsed="1"/>
    <col min="2822" max="2822" width="10.140625" style="1" customWidth="1" collapsed="1"/>
    <col min="2823" max="2823" width="8.85546875" style="1" customWidth="1" collapsed="1"/>
    <col min="2824" max="2824" width="10.5703125" style="1" customWidth="1" collapsed="1"/>
    <col min="2825" max="2825" width="8.85546875" style="1" customWidth="1" collapsed="1"/>
    <col min="2826" max="2826" width="10.5703125" style="1" customWidth="1" collapsed="1"/>
    <col min="2827" max="2827" width="8.85546875" style="1" customWidth="1" collapsed="1"/>
    <col min="2828" max="2828" width="10.28515625" style="1" customWidth="1" collapsed="1"/>
    <col min="2829" max="2829" width="8.85546875" style="1" customWidth="1" collapsed="1"/>
    <col min="2830" max="2830" width="10.140625" style="1" customWidth="1" collapsed="1"/>
    <col min="2831" max="2831" width="8.85546875" style="1" customWidth="1" collapsed="1"/>
    <col min="2832" max="2832" width="10.7109375" style="1" customWidth="1" collapsed="1"/>
    <col min="2833" max="2833" width="10.42578125" style="1" customWidth="1" collapsed="1"/>
    <col min="2834" max="2834" width="10.140625" style="1" customWidth="1" collapsed="1"/>
    <col min="2835" max="2836" width="9.7109375" style="1" customWidth="1" collapsed="1"/>
    <col min="2837" max="2837" width="9.42578125" style="1" customWidth="1" collapsed="1"/>
    <col min="2838" max="2840" width="11.85546875" style="1" customWidth="1" collapsed="1"/>
    <col min="2841" max="2841" width="9.140625" style="1" collapsed="1"/>
    <col min="2842" max="2842" width="3.28515625" style="1" customWidth="1" collapsed="1"/>
    <col min="2843" max="3066" width="9.140625" style="1" collapsed="1"/>
    <col min="3067" max="3067" width="56" style="1" customWidth="1" collapsed="1"/>
    <col min="3068" max="3068" width="10.42578125" style="1" customWidth="1" collapsed="1"/>
    <col min="3069" max="3069" width="8.85546875" style="1" customWidth="1" collapsed="1"/>
    <col min="3070" max="3070" width="10.7109375" style="1" bestFit="1" customWidth="1" collapsed="1"/>
    <col min="3071" max="3071" width="8.85546875" style="1" bestFit="1" customWidth="1" collapsed="1"/>
    <col min="3072" max="3072" width="10.7109375" style="1" customWidth="1" collapsed="1"/>
    <col min="3073" max="3073" width="8.85546875" style="1" customWidth="1" collapsed="1"/>
    <col min="3074" max="3074" width="10.7109375" style="1" bestFit="1" customWidth="1" collapsed="1"/>
    <col min="3075" max="3075" width="8.85546875" style="1" customWidth="1" collapsed="1"/>
    <col min="3076" max="3076" width="10.28515625" style="1" customWidth="1" collapsed="1"/>
    <col min="3077" max="3077" width="8.85546875" style="1" customWidth="1" collapsed="1"/>
    <col min="3078" max="3078" width="10.140625" style="1" customWidth="1" collapsed="1"/>
    <col min="3079" max="3079" width="8.85546875" style="1" customWidth="1" collapsed="1"/>
    <col min="3080" max="3080" width="10.5703125" style="1" customWidth="1" collapsed="1"/>
    <col min="3081" max="3081" width="8.85546875" style="1" customWidth="1" collapsed="1"/>
    <col min="3082" max="3082" width="10.5703125" style="1" customWidth="1" collapsed="1"/>
    <col min="3083" max="3083" width="8.85546875" style="1" customWidth="1" collapsed="1"/>
    <col min="3084" max="3084" width="10.28515625" style="1" customWidth="1" collapsed="1"/>
    <col min="3085" max="3085" width="8.85546875" style="1" customWidth="1" collapsed="1"/>
    <col min="3086" max="3086" width="10.140625" style="1" customWidth="1" collapsed="1"/>
    <col min="3087" max="3087" width="8.85546875" style="1" customWidth="1" collapsed="1"/>
    <col min="3088" max="3088" width="10.7109375" style="1" customWidth="1" collapsed="1"/>
    <col min="3089" max="3089" width="10.42578125" style="1" customWidth="1" collapsed="1"/>
    <col min="3090" max="3090" width="10.140625" style="1" customWidth="1" collapsed="1"/>
    <col min="3091" max="3092" width="9.7109375" style="1" customWidth="1" collapsed="1"/>
    <col min="3093" max="3093" width="9.42578125" style="1" customWidth="1" collapsed="1"/>
    <col min="3094" max="3096" width="11.85546875" style="1" customWidth="1" collapsed="1"/>
    <col min="3097" max="3097" width="9.140625" style="1" collapsed="1"/>
    <col min="3098" max="3098" width="3.28515625" style="1" customWidth="1" collapsed="1"/>
    <col min="3099" max="3322" width="9.140625" style="1" collapsed="1"/>
    <col min="3323" max="3323" width="56" style="1" customWidth="1" collapsed="1"/>
    <col min="3324" max="3324" width="10.42578125" style="1" customWidth="1" collapsed="1"/>
    <col min="3325" max="3325" width="8.85546875" style="1" customWidth="1" collapsed="1"/>
    <col min="3326" max="3326" width="10.7109375" style="1" bestFit="1" customWidth="1" collapsed="1"/>
    <col min="3327" max="3327" width="8.85546875" style="1" bestFit="1" customWidth="1" collapsed="1"/>
    <col min="3328" max="3328" width="10.7109375" style="1" customWidth="1" collapsed="1"/>
    <col min="3329" max="3329" width="8.85546875" style="1" customWidth="1" collapsed="1"/>
    <col min="3330" max="3330" width="10.7109375" style="1" bestFit="1" customWidth="1" collapsed="1"/>
    <col min="3331" max="3331" width="8.85546875" style="1" customWidth="1" collapsed="1"/>
    <col min="3332" max="3332" width="10.28515625" style="1" customWidth="1" collapsed="1"/>
    <col min="3333" max="3333" width="8.85546875" style="1" customWidth="1" collapsed="1"/>
    <col min="3334" max="3334" width="10.140625" style="1" customWidth="1" collapsed="1"/>
    <col min="3335" max="3335" width="8.85546875" style="1" customWidth="1" collapsed="1"/>
    <col min="3336" max="3336" width="10.5703125" style="1" customWidth="1" collapsed="1"/>
    <col min="3337" max="3337" width="8.85546875" style="1" customWidth="1" collapsed="1"/>
    <col min="3338" max="3338" width="10.5703125" style="1" customWidth="1" collapsed="1"/>
    <col min="3339" max="3339" width="8.85546875" style="1" customWidth="1" collapsed="1"/>
    <col min="3340" max="3340" width="10.28515625" style="1" customWidth="1" collapsed="1"/>
    <col min="3341" max="3341" width="8.85546875" style="1" customWidth="1" collapsed="1"/>
    <col min="3342" max="3342" width="10.140625" style="1" customWidth="1" collapsed="1"/>
    <col min="3343" max="3343" width="8.85546875" style="1" customWidth="1" collapsed="1"/>
    <col min="3344" max="3344" width="10.7109375" style="1" customWidth="1" collapsed="1"/>
    <col min="3345" max="3345" width="10.42578125" style="1" customWidth="1" collapsed="1"/>
    <col min="3346" max="3346" width="10.140625" style="1" customWidth="1" collapsed="1"/>
    <col min="3347" max="3348" width="9.7109375" style="1" customWidth="1" collapsed="1"/>
    <col min="3349" max="3349" width="9.42578125" style="1" customWidth="1" collapsed="1"/>
    <col min="3350" max="3352" width="11.85546875" style="1" customWidth="1" collapsed="1"/>
    <col min="3353" max="3353" width="9.140625" style="1" collapsed="1"/>
    <col min="3354" max="3354" width="3.28515625" style="1" customWidth="1" collapsed="1"/>
    <col min="3355" max="3578" width="9.140625" style="1" collapsed="1"/>
    <col min="3579" max="3579" width="56" style="1" customWidth="1" collapsed="1"/>
    <col min="3580" max="3580" width="10.42578125" style="1" customWidth="1" collapsed="1"/>
    <col min="3581" max="3581" width="8.85546875" style="1" customWidth="1" collapsed="1"/>
    <col min="3582" max="3582" width="10.7109375" style="1" bestFit="1" customWidth="1" collapsed="1"/>
    <col min="3583" max="3583" width="8.85546875" style="1" bestFit="1" customWidth="1" collapsed="1"/>
    <col min="3584" max="3584" width="10.7109375" style="1" customWidth="1" collapsed="1"/>
    <col min="3585" max="3585" width="8.85546875" style="1" customWidth="1" collapsed="1"/>
    <col min="3586" max="3586" width="10.7109375" style="1" bestFit="1" customWidth="1" collapsed="1"/>
    <col min="3587" max="3587" width="8.85546875" style="1" customWidth="1" collapsed="1"/>
    <col min="3588" max="3588" width="10.28515625" style="1" customWidth="1" collapsed="1"/>
    <col min="3589" max="3589" width="8.85546875" style="1" customWidth="1" collapsed="1"/>
    <col min="3590" max="3590" width="10.140625" style="1" customWidth="1" collapsed="1"/>
    <col min="3591" max="3591" width="8.85546875" style="1" customWidth="1" collapsed="1"/>
    <col min="3592" max="3592" width="10.5703125" style="1" customWidth="1" collapsed="1"/>
    <col min="3593" max="3593" width="8.85546875" style="1" customWidth="1" collapsed="1"/>
    <col min="3594" max="3594" width="10.5703125" style="1" customWidth="1" collapsed="1"/>
    <col min="3595" max="3595" width="8.85546875" style="1" customWidth="1" collapsed="1"/>
    <col min="3596" max="3596" width="10.28515625" style="1" customWidth="1" collapsed="1"/>
    <col min="3597" max="3597" width="8.85546875" style="1" customWidth="1" collapsed="1"/>
    <col min="3598" max="3598" width="10.140625" style="1" customWidth="1" collapsed="1"/>
    <col min="3599" max="3599" width="8.85546875" style="1" customWidth="1" collapsed="1"/>
    <col min="3600" max="3600" width="10.7109375" style="1" customWidth="1" collapsed="1"/>
    <col min="3601" max="3601" width="10.42578125" style="1" customWidth="1" collapsed="1"/>
    <col min="3602" max="3602" width="10.140625" style="1" customWidth="1" collapsed="1"/>
    <col min="3603" max="3604" width="9.7109375" style="1" customWidth="1" collapsed="1"/>
    <col min="3605" max="3605" width="9.42578125" style="1" customWidth="1" collapsed="1"/>
    <col min="3606" max="3608" width="11.85546875" style="1" customWidth="1" collapsed="1"/>
    <col min="3609" max="3609" width="9.140625" style="1" collapsed="1"/>
    <col min="3610" max="3610" width="3.28515625" style="1" customWidth="1" collapsed="1"/>
    <col min="3611" max="3834" width="9.140625" style="1" collapsed="1"/>
    <col min="3835" max="3835" width="56" style="1" customWidth="1" collapsed="1"/>
    <col min="3836" max="3836" width="10.42578125" style="1" customWidth="1" collapsed="1"/>
    <col min="3837" max="3837" width="8.85546875" style="1" customWidth="1" collapsed="1"/>
    <col min="3838" max="3838" width="10.7109375" style="1" bestFit="1" customWidth="1" collapsed="1"/>
    <col min="3839" max="3839" width="8.85546875" style="1" bestFit="1" customWidth="1" collapsed="1"/>
    <col min="3840" max="3840" width="10.7109375" style="1" customWidth="1" collapsed="1"/>
    <col min="3841" max="3841" width="8.85546875" style="1" customWidth="1" collapsed="1"/>
    <col min="3842" max="3842" width="10.7109375" style="1" bestFit="1" customWidth="1" collapsed="1"/>
    <col min="3843" max="3843" width="8.85546875" style="1" customWidth="1" collapsed="1"/>
    <col min="3844" max="3844" width="10.28515625" style="1" customWidth="1" collapsed="1"/>
    <col min="3845" max="3845" width="8.85546875" style="1" customWidth="1" collapsed="1"/>
    <col min="3846" max="3846" width="10.140625" style="1" customWidth="1" collapsed="1"/>
    <col min="3847" max="3847" width="8.85546875" style="1" customWidth="1" collapsed="1"/>
    <col min="3848" max="3848" width="10.5703125" style="1" customWidth="1" collapsed="1"/>
    <col min="3849" max="3849" width="8.85546875" style="1" customWidth="1" collapsed="1"/>
    <col min="3850" max="3850" width="10.5703125" style="1" customWidth="1" collapsed="1"/>
    <col min="3851" max="3851" width="8.85546875" style="1" customWidth="1" collapsed="1"/>
    <col min="3852" max="3852" width="10.28515625" style="1" customWidth="1" collapsed="1"/>
    <col min="3853" max="3853" width="8.85546875" style="1" customWidth="1" collapsed="1"/>
    <col min="3854" max="3854" width="10.140625" style="1" customWidth="1" collapsed="1"/>
    <col min="3855" max="3855" width="8.85546875" style="1" customWidth="1" collapsed="1"/>
    <col min="3856" max="3856" width="10.7109375" style="1" customWidth="1" collapsed="1"/>
    <col min="3857" max="3857" width="10.42578125" style="1" customWidth="1" collapsed="1"/>
    <col min="3858" max="3858" width="10.140625" style="1" customWidth="1" collapsed="1"/>
    <col min="3859" max="3860" width="9.7109375" style="1" customWidth="1" collapsed="1"/>
    <col min="3861" max="3861" width="9.42578125" style="1" customWidth="1" collapsed="1"/>
    <col min="3862" max="3864" width="11.85546875" style="1" customWidth="1" collapsed="1"/>
    <col min="3865" max="3865" width="9.140625" style="1" collapsed="1"/>
    <col min="3866" max="3866" width="3.28515625" style="1" customWidth="1" collapsed="1"/>
    <col min="3867" max="4090" width="9.140625" style="1" collapsed="1"/>
    <col min="4091" max="4091" width="56" style="1" customWidth="1" collapsed="1"/>
    <col min="4092" max="4092" width="10.42578125" style="1" customWidth="1" collapsed="1"/>
    <col min="4093" max="4093" width="8.85546875" style="1" customWidth="1" collapsed="1"/>
    <col min="4094" max="4094" width="10.7109375" style="1" bestFit="1" customWidth="1" collapsed="1"/>
    <col min="4095" max="4095" width="8.85546875" style="1" bestFit="1" customWidth="1" collapsed="1"/>
    <col min="4096" max="4096" width="10.7109375" style="1" customWidth="1" collapsed="1"/>
    <col min="4097" max="4097" width="8.85546875" style="1" customWidth="1" collapsed="1"/>
    <col min="4098" max="4098" width="10.7109375" style="1" bestFit="1" customWidth="1" collapsed="1"/>
    <col min="4099" max="4099" width="8.85546875" style="1" customWidth="1" collapsed="1"/>
    <col min="4100" max="4100" width="10.28515625" style="1" customWidth="1" collapsed="1"/>
    <col min="4101" max="4101" width="8.85546875" style="1" customWidth="1" collapsed="1"/>
    <col min="4102" max="4102" width="10.140625" style="1" customWidth="1" collapsed="1"/>
    <col min="4103" max="4103" width="8.85546875" style="1" customWidth="1" collapsed="1"/>
    <col min="4104" max="4104" width="10.5703125" style="1" customWidth="1" collapsed="1"/>
    <col min="4105" max="4105" width="8.85546875" style="1" customWidth="1" collapsed="1"/>
    <col min="4106" max="4106" width="10.5703125" style="1" customWidth="1" collapsed="1"/>
    <col min="4107" max="4107" width="8.85546875" style="1" customWidth="1" collapsed="1"/>
    <col min="4108" max="4108" width="10.28515625" style="1" customWidth="1" collapsed="1"/>
    <col min="4109" max="4109" width="8.85546875" style="1" customWidth="1" collapsed="1"/>
    <col min="4110" max="4110" width="10.140625" style="1" customWidth="1" collapsed="1"/>
    <col min="4111" max="4111" width="8.85546875" style="1" customWidth="1" collapsed="1"/>
    <col min="4112" max="4112" width="10.7109375" style="1" customWidth="1" collapsed="1"/>
    <col min="4113" max="4113" width="10.42578125" style="1" customWidth="1" collapsed="1"/>
    <col min="4114" max="4114" width="10.140625" style="1" customWidth="1" collapsed="1"/>
    <col min="4115" max="4116" width="9.7109375" style="1" customWidth="1" collapsed="1"/>
    <col min="4117" max="4117" width="9.42578125" style="1" customWidth="1" collapsed="1"/>
    <col min="4118" max="4120" width="11.85546875" style="1" customWidth="1" collapsed="1"/>
    <col min="4121" max="4121" width="9.140625" style="1" collapsed="1"/>
    <col min="4122" max="4122" width="3.28515625" style="1" customWidth="1" collapsed="1"/>
    <col min="4123" max="4346" width="9.140625" style="1" collapsed="1"/>
    <col min="4347" max="4347" width="56" style="1" customWidth="1" collapsed="1"/>
    <col min="4348" max="4348" width="10.42578125" style="1" customWidth="1" collapsed="1"/>
    <col min="4349" max="4349" width="8.85546875" style="1" customWidth="1" collapsed="1"/>
    <col min="4350" max="4350" width="10.7109375" style="1" bestFit="1" customWidth="1" collapsed="1"/>
    <col min="4351" max="4351" width="8.85546875" style="1" bestFit="1" customWidth="1" collapsed="1"/>
    <col min="4352" max="4352" width="10.7109375" style="1" customWidth="1" collapsed="1"/>
    <col min="4353" max="4353" width="8.85546875" style="1" customWidth="1" collapsed="1"/>
    <col min="4354" max="4354" width="10.7109375" style="1" bestFit="1" customWidth="1" collapsed="1"/>
    <col min="4355" max="4355" width="8.85546875" style="1" customWidth="1" collapsed="1"/>
    <col min="4356" max="4356" width="10.28515625" style="1" customWidth="1" collapsed="1"/>
    <col min="4357" max="4357" width="8.85546875" style="1" customWidth="1" collapsed="1"/>
    <col min="4358" max="4358" width="10.140625" style="1" customWidth="1" collapsed="1"/>
    <col min="4359" max="4359" width="8.85546875" style="1" customWidth="1" collapsed="1"/>
    <col min="4360" max="4360" width="10.5703125" style="1" customWidth="1" collapsed="1"/>
    <col min="4361" max="4361" width="8.85546875" style="1" customWidth="1" collapsed="1"/>
    <col min="4362" max="4362" width="10.5703125" style="1" customWidth="1" collapsed="1"/>
    <col min="4363" max="4363" width="8.85546875" style="1" customWidth="1" collapsed="1"/>
    <col min="4364" max="4364" width="10.28515625" style="1" customWidth="1" collapsed="1"/>
    <col min="4365" max="4365" width="8.85546875" style="1" customWidth="1" collapsed="1"/>
    <col min="4366" max="4366" width="10.140625" style="1" customWidth="1" collapsed="1"/>
    <col min="4367" max="4367" width="8.85546875" style="1" customWidth="1" collapsed="1"/>
    <col min="4368" max="4368" width="10.7109375" style="1" customWidth="1" collapsed="1"/>
    <col min="4369" max="4369" width="10.42578125" style="1" customWidth="1" collapsed="1"/>
    <col min="4370" max="4370" width="10.140625" style="1" customWidth="1" collapsed="1"/>
    <col min="4371" max="4372" width="9.7109375" style="1" customWidth="1" collapsed="1"/>
    <col min="4373" max="4373" width="9.42578125" style="1" customWidth="1" collapsed="1"/>
    <col min="4374" max="4376" width="11.85546875" style="1" customWidth="1" collapsed="1"/>
    <col min="4377" max="4377" width="9.140625" style="1" collapsed="1"/>
    <col min="4378" max="4378" width="3.28515625" style="1" customWidth="1" collapsed="1"/>
    <col min="4379" max="4602" width="9.140625" style="1" collapsed="1"/>
    <col min="4603" max="4603" width="56" style="1" customWidth="1" collapsed="1"/>
    <col min="4604" max="4604" width="10.42578125" style="1" customWidth="1" collapsed="1"/>
    <col min="4605" max="4605" width="8.85546875" style="1" customWidth="1" collapsed="1"/>
    <col min="4606" max="4606" width="10.7109375" style="1" bestFit="1" customWidth="1" collapsed="1"/>
    <col min="4607" max="4607" width="8.85546875" style="1" bestFit="1" customWidth="1" collapsed="1"/>
    <col min="4608" max="4608" width="10.7109375" style="1" customWidth="1" collapsed="1"/>
    <col min="4609" max="4609" width="8.85546875" style="1" customWidth="1" collapsed="1"/>
    <col min="4610" max="4610" width="10.7109375" style="1" bestFit="1" customWidth="1" collapsed="1"/>
    <col min="4611" max="4611" width="8.85546875" style="1" customWidth="1" collapsed="1"/>
    <col min="4612" max="4612" width="10.28515625" style="1" customWidth="1" collapsed="1"/>
    <col min="4613" max="4613" width="8.85546875" style="1" customWidth="1" collapsed="1"/>
    <col min="4614" max="4614" width="10.140625" style="1" customWidth="1" collapsed="1"/>
    <col min="4615" max="4615" width="8.85546875" style="1" customWidth="1" collapsed="1"/>
    <col min="4616" max="4616" width="10.5703125" style="1" customWidth="1" collapsed="1"/>
    <col min="4617" max="4617" width="8.85546875" style="1" customWidth="1" collapsed="1"/>
    <col min="4618" max="4618" width="10.5703125" style="1" customWidth="1" collapsed="1"/>
    <col min="4619" max="4619" width="8.85546875" style="1" customWidth="1" collapsed="1"/>
    <col min="4620" max="4620" width="10.28515625" style="1" customWidth="1" collapsed="1"/>
    <col min="4621" max="4621" width="8.85546875" style="1" customWidth="1" collapsed="1"/>
    <col min="4622" max="4622" width="10.140625" style="1" customWidth="1" collapsed="1"/>
    <col min="4623" max="4623" width="8.85546875" style="1" customWidth="1" collapsed="1"/>
    <col min="4624" max="4624" width="10.7109375" style="1" customWidth="1" collapsed="1"/>
    <col min="4625" max="4625" width="10.42578125" style="1" customWidth="1" collapsed="1"/>
    <col min="4626" max="4626" width="10.140625" style="1" customWidth="1" collapsed="1"/>
    <col min="4627" max="4628" width="9.7109375" style="1" customWidth="1" collapsed="1"/>
    <col min="4629" max="4629" width="9.42578125" style="1" customWidth="1" collapsed="1"/>
    <col min="4630" max="4632" width="11.85546875" style="1" customWidth="1" collapsed="1"/>
    <col min="4633" max="4633" width="9.140625" style="1" collapsed="1"/>
    <col min="4634" max="4634" width="3.28515625" style="1" customWidth="1" collapsed="1"/>
    <col min="4635" max="4858" width="9.140625" style="1" collapsed="1"/>
    <col min="4859" max="4859" width="56" style="1" customWidth="1" collapsed="1"/>
    <col min="4860" max="4860" width="10.42578125" style="1" customWidth="1" collapsed="1"/>
    <col min="4861" max="4861" width="8.85546875" style="1" customWidth="1" collapsed="1"/>
    <col min="4862" max="4862" width="10.7109375" style="1" bestFit="1" customWidth="1" collapsed="1"/>
    <col min="4863" max="4863" width="8.85546875" style="1" bestFit="1" customWidth="1" collapsed="1"/>
    <col min="4864" max="4864" width="10.7109375" style="1" customWidth="1" collapsed="1"/>
    <col min="4865" max="4865" width="8.85546875" style="1" customWidth="1" collapsed="1"/>
    <col min="4866" max="4866" width="10.7109375" style="1" bestFit="1" customWidth="1" collapsed="1"/>
    <col min="4867" max="4867" width="8.85546875" style="1" customWidth="1" collapsed="1"/>
    <col min="4868" max="4868" width="10.28515625" style="1" customWidth="1" collapsed="1"/>
    <col min="4869" max="4869" width="8.85546875" style="1" customWidth="1" collapsed="1"/>
    <col min="4870" max="4870" width="10.140625" style="1" customWidth="1" collapsed="1"/>
    <col min="4871" max="4871" width="8.85546875" style="1" customWidth="1" collapsed="1"/>
    <col min="4872" max="4872" width="10.5703125" style="1" customWidth="1" collapsed="1"/>
    <col min="4873" max="4873" width="8.85546875" style="1" customWidth="1" collapsed="1"/>
    <col min="4874" max="4874" width="10.5703125" style="1" customWidth="1" collapsed="1"/>
    <col min="4875" max="4875" width="8.85546875" style="1" customWidth="1" collapsed="1"/>
    <col min="4876" max="4876" width="10.28515625" style="1" customWidth="1" collapsed="1"/>
    <col min="4877" max="4877" width="8.85546875" style="1" customWidth="1" collapsed="1"/>
    <col min="4878" max="4878" width="10.140625" style="1" customWidth="1" collapsed="1"/>
    <col min="4879" max="4879" width="8.85546875" style="1" customWidth="1" collapsed="1"/>
    <col min="4880" max="4880" width="10.7109375" style="1" customWidth="1" collapsed="1"/>
    <col min="4881" max="4881" width="10.42578125" style="1" customWidth="1" collapsed="1"/>
    <col min="4882" max="4882" width="10.140625" style="1" customWidth="1" collapsed="1"/>
    <col min="4883" max="4884" width="9.7109375" style="1" customWidth="1" collapsed="1"/>
    <col min="4885" max="4885" width="9.42578125" style="1" customWidth="1" collapsed="1"/>
    <col min="4886" max="4888" width="11.85546875" style="1" customWidth="1" collapsed="1"/>
    <col min="4889" max="4889" width="9.140625" style="1" collapsed="1"/>
    <col min="4890" max="4890" width="3.28515625" style="1" customWidth="1" collapsed="1"/>
    <col min="4891" max="5114" width="9.140625" style="1" collapsed="1"/>
    <col min="5115" max="5115" width="56" style="1" customWidth="1" collapsed="1"/>
    <col min="5116" max="5116" width="10.42578125" style="1" customWidth="1" collapsed="1"/>
    <col min="5117" max="5117" width="8.85546875" style="1" customWidth="1" collapsed="1"/>
    <col min="5118" max="5118" width="10.7109375" style="1" bestFit="1" customWidth="1" collapsed="1"/>
    <col min="5119" max="5119" width="8.85546875" style="1" bestFit="1" customWidth="1" collapsed="1"/>
    <col min="5120" max="5120" width="10.7109375" style="1" customWidth="1" collapsed="1"/>
    <col min="5121" max="5121" width="8.85546875" style="1" customWidth="1" collapsed="1"/>
    <col min="5122" max="5122" width="10.7109375" style="1" bestFit="1" customWidth="1" collapsed="1"/>
    <col min="5123" max="5123" width="8.85546875" style="1" customWidth="1" collapsed="1"/>
    <col min="5124" max="5124" width="10.28515625" style="1" customWidth="1" collapsed="1"/>
    <col min="5125" max="5125" width="8.85546875" style="1" customWidth="1" collapsed="1"/>
    <col min="5126" max="5126" width="10.140625" style="1" customWidth="1" collapsed="1"/>
    <col min="5127" max="5127" width="8.85546875" style="1" customWidth="1" collapsed="1"/>
    <col min="5128" max="5128" width="10.5703125" style="1" customWidth="1" collapsed="1"/>
    <col min="5129" max="5129" width="8.85546875" style="1" customWidth="1" collapsed="1"/>
    <col min="5130" max="5130" width="10.5703125" style="1" customWidth="1" collapsed="1"/>
    <col min="5131" max="5131" width="8.85546875" style="1" customWidth="1" collapsed="1"/>
    <col min="5132" max="5132" width="10.28515625" style="1" customWidth="1" collapsed="1"/>
    <col min="5133" max="5133" width="8.85546875" style="1" customWidth="1" collapsed="1"/>
    <col min="5134" max="5134" width="10.140625" style="1" customWidth="1" collapsed="1"/>
    <col min="5135" max="5135" width="8.85546875" style="1" customWidth="1" collapsed="1"/>
    <col min="5136" max="5136" width="10.7109375" style="1" customWidth="1" collapsed="1"/>
    <col min="5137" max="5137" width="10.42578125" style="1" customWidth="1" collapsed="1"/>
    <col min="5138" max="5138" width="10.140625" style="1" customWidth="1" collapsed="1"/>
    <col min="5139" max="5140" width="9.7109375" style="1" customWidth="1" collapsed="1"/>
    <col min="5141" max="5141" width="9.42578125" style="1" customWidth="1" collapsed="1"/>
    <col min="5142" max="5144" width="11.85546875" style="1" customWidth="1" collapsed="1"/>
    <col min="5145" max="5145" width="9.140625" style="1" collapsed="1"/>
    <col min="5146" max="5146" width="3.28515625" style="1" customWidth="1" collapsed="1"/>
    <col min="5147" max="5370" width="9.140625" style="1" collapsed="1"/>
    <col min="5371" max="5371" width="56" style="1" customWidth="1" collapsed="1"/>
    <col min="5372" max="5372" width="10.42578125" style="1" customWidth="1" collapsed="1"/>
    <col min="5373" max="5373" width="8.85546875" style="1" customWidth="1" collapsed="1"/>
    <col min="5374" max="5374" width="10.7109375" style="1" bestFit="1" customWidth="1" collapsed="1"/>
    <col min="5375" max="5375" width="8.85546875" style="1" bestFit="1" customWidth="1" collapsed="1"/>
    <col min="5376" max="5376" width="10.7109375" style="1" customWidth="1" collapsed="1"/>
    <col min="5377" max="5377" width="8.85546875" style="1" customWidth="1" collapsed="1"/>
    <col min="5378" max="5378" width="10.7109375" style="1" bestFit="1" customWidth="1" collapsed="1"/>
    <col min="5379" max="5379" width="8.85546875" style="1" customWidth="1" collapsed="1"/>
    <col min="5380" max="5380" width="10.28515625" style="1" customWidth="1" collapsed="1"/>
    <col min="5381" max="5381" width="8.85546875" style="1" customWidth="1" collapsed="1"/>
    <col min="5382" max="5382" width="10.140625" style="1" customWidth="1" collapsed="1"/>
    <col min="5383" max="5383" width="8.85546875" style="1" customWidth="1" collapsed="1"/>
    <col min="5384" max="5384" width="10.5703125" style="1" customWidth="1" collapsed="1"/>
    <col min="5385" max="5385" width="8.85546875" style="1" customWidth="1" collapsed="1"/>
    <col min="5386" max="5386" width="10.5703125" style="1" customWidth="1" collapsed="1"/>
    <col min="5387" max="5387" width="8.85546875" style="1" customWidth="1" collapsed="1"/>
    <col min="5388" max="5388" width="10.28515625" style="1" customWidth="1" collapsed="1"/>
    <col min="5389" max="5389" width="8.85546875" style="1" customWidth="1" collapsed="1"/>
    <col min="5390" max="5390" width="10.140625" style="1" customWidth="1" collapsed="1"/>
    <col min="5391" max="5391" width="8.85546875" style="1" customWidth="1" collapsed="1"/>
    <col min="5392" max="5392" width="10.7109375" style="1" customWidth="1" collapsed="1"/>
    <col min="5393" max="5393" width="10.42578125" style="1" customWidth="1" collapsed="1"/>
    <col min="5394" max="5394" width="10.140625" style="1" customWidth="1" collapsed="1"/>
    <col min="5395" max="5396" width="9.7109375" style="1" customWidth="1" collapsed="1"/>
    <col min="5397" max="5397" width="9.42578125" style="1" customWidth="1" collapsed="1"/>
    <col min="5398" max="5400" width="11.85546875" style="1" customWidth="1" collapsed="1"/>
    <col min="5401" max="5401" width="9.140625" style="1" collapsed="1"/>
    <col min="5402" max="5402" width="3.28515625" style="1" customWidth="1" collapsed="1"/>
    <col min="5403" max="5626" width="9.140625" style="1" collapsed="1"/>
    <col min="5627" max="5627" width="56" style="1" customWidth="1" collapsed="1"/>
    <col min="5628" max="5628" width="10.42578125" style="1" customWidth="1" collapsed="1"/>
    <col min="5629" max="5629" width="8.85546875" style="1" customWidth="1" collapsed="1"/>
    <col min="5630" max="5630" width="10.7109375" style="1" bestFit="1" customWidth="1" collapsed="1"/>
    <col min="5631" max="5631" width="8.85546875" style="1" bestFit="1" customWidth="1" collapsed="1"/>
    <col min="5632" max="5632" width="10.7109375" style="1" customWidth="1" collapsed="1"/>
    <col min="5633" max="5633" width="8.85546875" style="1" customWidth="1" collapsed="1"/>
    <col min="5634" max="5634" width="10.7109375" style="1" bestFit="1" customWidth="1" collapsed="1"/>
    <col min="5635" max="5635" width="8.85546875" style="1" customWidth="1" collapsed="1"/>
    <col min="5636" max="5636" width="10.28515625" style="1" customWidth="1" collapsed="1"/>
    <col min="5637" max="5637" width="8.85546875" style="1" customWidth="1" collapsed="1"/>
    <col min="5638" max="5638" width="10.140625" style="1" customWidth="1" collapsed="1"/>
    <col min="5639" max="5639" width="8.85546875" style="1" customWidth="1" collapsed="1"/>
    <col min="5640" max="5640" width="10.5703125" style="1" customWidth="1" collapsed="1"/>
    <col min="5641" max="5641" width="8.85546875" style="1" customWidth="1" collapsed="1"/>
    <col min="5642" max="5642" width="10.5703125" style="1" customWidth="1" collapsed="1"/>
    <col min="5643" max="5643" width="8.85546875" style="1" customWidth="1" collapsed="1"/>
    <col min="5644" max="5644" width="10.28515625" style="1" customWidth="1" collapsed="1"/>
    <col min="5645" max="5645" width="8.85546875" style="1" customWidth="1" collapsed="1"/>
    <col min="5646" max="5646" width="10.140625" style="1" customWidth="1" collapsed="1"/>
    <col min="5647" max="5647" width="8.85546875" style="1" customWidth="1" collapsed="1"/>
    <col min="5648" max="5648" width="10.7109375" style="1" customWidth="1" collapsed="1"/>
    <col min="5649" max="5649" width="10.42578125" style="1" customWidth="1" collapsed="1"/>
    <col min="5650" max="5650" width="10.140625" style="1" customWidth="1" collapsed="1"/>
    <col min="5651" max="5652" width="9.7109375" style="1" customWidth="1" collapsed="1"/>
    <col min="5653" max="5653" width="9.42578125" style="1" customWidth="1" collapsed="1"/>
    <col min="5654" max="5656" width="11.85546875" style="1" customWidth="1" collapsed="1"/>
    <col min="5657" max="5657" width="9.140625" style="1" collapsed="1"/>
    <col min="5658" max="5658" width="3.28515625" style="1" customWidth="1" collapsed="1"/>
    <col min="5659" max="5882" width="9.140625" style="1" collapsed="1"/>
    <col min="5883" max="5883" width="56" style="1" customWidth="1" collapsed="1"/>
    <col min="5884" max="5884" width="10.42578125" style="1" customWidth="1" collapsed="1"/>
    <col min="5885" max="5885" width="8.85546875" style="1" customWidth="1" collapsed="1"/>
    <col min="5886" max="5886" width="10.7109375" style="1" bestFit="1" customWidth="1" collapsed="1"/>
    <col min="5887" max="5887" width="8.85546875" style="1" bestFit="1" customWidth="1" collapsed="1"/>
    <col min="5888" max="5888" width="10.7109375" style="1" customWidth="1" collapsed="1"/>
    <col min="5889" max="5889" width="8.85546875" style="1" customWidth="1" collapsed="1"/>
    <col min="5890" max="5890" width="10.7109375" style="1" bestFit="1" customWidth="1" collapsed="1"/>
    <col min="5891" max="5891" width="8.85546875" style="1" customWidth="1" collapsed="1"/>
    <col min="5892" max="5892" width="10.28515625" style="1" customWidth="1" collapsed="1"/>
    <col min="5893" max="5893" width="8.85546875" style="1" customWidth="1" collapsed="1"/>
    <col min="5894" max="5894" width="10.140625" style="1" customWidth="1" collapsed="1"/>
    <col min="5895" max="5895" width="8.85546875" style="1" customWidth="1" collapsed="1"/>
    <col min="5896" max="5896" width="10.5703125" style="1" customWidth="1" collapsed="1"/>
    <col min="5897" max="5897" width="8.85546875" style="1" customWidth="1" collapsed="1"/>
    <col min="5898" max="5898" width="10.5703125" style="1" customWidth="1" collapsed="1"/>
    <col min="5899" max="5899" width="8.85546875" style="1" customWidth="1" collapsed="1"/>
    <col min="5900" max="5900" width="10.28515625" style="1" customWidth="1" collapsed="1"/>
    <col min="5901" max="5901" width="8.85546875" style="1" customWidth="1" collapsed="1"/>
    <col min="5902" max="5902" width="10.140625" style="1" customWidth="1" collapsed="1"/>
    <col min="5903" max="5903" width="8.85546875" style="1" customWidth="1" collapsed="1"/>
    <col min="5904" max="5904" width="10.7109375" style="1" customWidth="1" collapsed="1"/>
    <col min="5905" max="5905" width="10.42578125" style="1" customWidth="1" collapsed="1"/>
    <col min="5906" max="5906" width="10.140625" style="1" customWidth="1" collapsed="1"/>
    <col min="5907" max="5908" width="9.7109375" style="1" customWidth="1" collapsed="1"/>
    <col min="5909" max="5909" width="9.42578125" style="1" customWidth="1" collapsed="1"/>
    <col min="5910" max="5912" width="11.85546875" style="1" customWidth="1" collapsed="1"/>
    <col min="5913" max="5913" width="9.140625" style="1" collapsed="1"/>
    <col min="5914" max="5914" width="3.28515625" style="1" customWidth="1" collapsed="1"/>
    <col min="5915" max="6138" width="9.140625" style="1" collapsed="1"/>
    <col min="6139" max="6139" width="56" style="1" customWidth="1" collapsed="1"/>
    <col min="6140" max="6140" width="10.42578125" style="1" customWidth="1" collapsed="1"/>
    <col min="6141" max="6141" width="8.85546875" style="1" customWidth="1" collapsed="1"/>
    <col min="6142" max="6142" width="10.7109375" style="1" bestFit="1" customWidth="1" collapsed="1"/>
    <col min="6143" max="6143" width="8.85546875" style="1" bestFit="1" customWidth="1" collapsed="1"/>
    <col min="6144" max="6144" width="10.7109375" style="1" customWidth="1" collapsed="1"/>
    <col min="6145" max="6145" width="8.85546875" style="1" customWidth="1" collapsed="1"/>
    <col min="6146" max="6146" width="10.7109375" style="1" bestFit="1" customWidth="1" collapsed="1"/>
    <col min="6147" max="6147" width="8.85546875" style="1" customWidth="1" collapsed="1"/>
    <col min="6148" max="6148" width="10.28515625" style="1" customWidth="1" collapsed="1"/>
    <col min="6149" max="6149" width="8.85546875" style="1" customWidth="1" collapsed="1"/>
    <col min="6150" max="6150" width="10.140625" style="1" customWidth="1" collapsed="1"/>
    <col min="6151" max="6151" width="8.85546875" style="1" customWidth="1" collapsed="1"/>
    <col min="6152" max="6152" width="10.5703125" style="1" customWidth="1" collapsed="1"/>
    <col min="6153" max="6153" width="8.85546875" style="1" customWidth="1" collapsed="1"/>
    <col min="6154" max="6154" width="10.5703125" style="1" customWidth="1" collapsed="1"/>
    <col min="6155" max="6155" width="8.85546875" style="1" customWidth="1" collapsed="1"/>
    <col min="6156" max="6156" width="10.28515625" style="1" customWidth="1" collapsed="1"/>
    <col min="6157" max="6157" width="8.85546875" style="1" customWidth="1" collapsed="1"/>
    <col min="6158" max="6158" width="10.140625" style="1" customWidth="1" collapsed="1"/>
    <col min="6159" max="6159" width="8.85546875" style="1" customWidth="1" collapsed="1"/>
    <col min="6160" max="6160" width="10.7109375" style="1" customWidth="1" collapsed="1"/>
    <col min="6161" max="6161" width="10.42578125" style="1" customWidth="1" collapsed="1"/>
    <col min="6162" max="6162" width="10.140625" style="1" customWidth="1" collapsed="1"/>
    <col min="6163" max="6164" width="9.7109375" style="1" customWidth="1" collapsed="1"/>
    <col min="6165" max="6165" width="9.42578125" style="1" customWidth="1" collapsed="1"/>
    <col min="6166" max="6168" width="11.85546875" style="1" customWidth="1" collapsed="1"/>
    <col min="6169" max="6169" width="9.140625" style="1" collapsed="1"/>
    <col min="6170" max="6170" width="3.28515625" style="1" customWidth="1" collapsed="1"/>
    <col min="6171" max="6394" width="9.140625" style="1" collapsed="1"/>
    <col min="6395" max="6395" width="56" style="1" customWidth="1" collapsed="1"/>
    <col min="6396" max="6396" width="10.42578125" style="1" customWidth="1" collapsed="1"/>
    <col min="6397" max="6397" width="8.85546875" style="1" customWidth="1" collapsed="1"/>
    <col min="6398" max="6398" width="10.7109375" style="1" bestFit="1" customWidth="1" collapsed="1"/>
    <col min="6399" max="6399" width="8.85546875" style="1" bestFit="1" customWidth="1" collapsed="1"/>
    <col min="6400" max="6400" width="10.7109375" style="1" customWidth="1" collapsed="1"/>
    <col min="6401" max="6401" width="8.85546875" style="1" customWidth="1" collapsed="1"/>
    <col min="6402" max="6402" width="10.7109375" style="1" bestFit="1" customWidth="1" collapsed="1"/>
    <col min="6403" max="6403" width="8.85546875" style="1" customWidth="1" collapsed="1"/>
    <col min="6404" max="6404" width="10.28515625" style="1" customWidth="1" collapsed="1"/>
    <col min="6405" max="6405" width="8.85546875" style="1" customWidth="1" collapsed="1"/>
    <col min="6406" max="6406" width="10.140625" style="1" customWidth="1" collapsed="1"/>
    <col min="6407" max="6407" width="8.85546875" style="1" customWidth="1" collapsed="1"/>
    <col min="6408" max="6408" width="10.5703125" style="1" customWidth="1" collapsed="1"/>
    <col min="6409" max="6409" width="8.85546875" style="1" customWidth="1" collapsed="1"/>
    <col min="6410" max="6410" width="10.5703125" style="1" customWidth="1" collapsed="1"/>
    <col min="6411" max="6411" width="8.85546875" style="1" customWidth="1" collapsed="1"/>
    <col min="6412" max="6412" width="10.28515625" style="1" customWidth="1" collapsed="1"/>
    <col min="6413" max="6413" width="8.85546875" style="1" customWidth="1" collapsed="1"/>
    <col min="6414" max="6414" width="10.140625" style="1" customWidth="1" collapsed="1"/>
    <col min="6415" max="6415" width="8.85546875" style="1" customWidth="1" collapsed="1"/>
    <col min="6416" max="6416" width="10.7109375" style="1" customWidth="1" collapsed="1"/>
    <col min="6417" max="6417" width="10.42578125" style="1" customWidth="1" collapsed="1"/>
    <col min="6418" max="6418" width="10.140625" style="1" customWidth="1" collapsed="1"/>
    <col min="6419" max="6420" width="9.7109375" style="1" customWidth="1" collapsed="1"/>
    <col min="6421" max="6421" width="9.42578125" style="1" customWidth="1" collapsed="1"/>
    <col min="6422" max="6424" width="11.85546875" style="1" customWidth="1" collapsed="1"/>
    <col min="6425" max="6425" width="9.140625" style="1" collapsed="1"/>
    <col min="6426" max="6426" width="3.28515625" style="1" customWidth="1" collapsed="1"/>
    <col min="6427" max="6650" width="9.140625" style="1" collapsed="1"/>
    <col min="6651" max="6651" width="56" style="1" customWidth="1" collapsed="1"/>
    <col min="6652" max="6652" width="10.42578125" style="1" customWidth="1" collapsed="1"/>
    <col min="6653" max="6653" width="8.85546875" style="1" customWidth="1" collapsed="1"/>
    <col min="6654" max="6654" width="10.7109375" style="1" bestFit="1" customWidth="1" collapsed="1"/>
    <col min="6655" max="6655" width="8.85546875" style="1" bestFit="1" customWidth="1" collapsed="1"/>
    <col min="6656" max="6656" width="10.7109375" style="1" customWidth="1" collapsed="1"/>
    <col min="6657" max="6657" width="8.85546875" style="1" customWidth="1" collapsed="1"/>
    <col min="6658" max="6658" width="10.7109375" style="1" bestFit="1" customWidth="1" collapsed="1"/>
    <col min="6659" max="6659" width="8.85546875" style="1" customWidth="1" collapsed="1"/>
    <col min="6660" max="6660" width="10.28515625" style="1" customWidth="1" collapsed="1"/>
    <col min="6661" max="6661" width="8.85546875" style="1" customWidth="1" collapsed="1"/>
    <col min="6662" max="6662" width="10.140625" style="1" customWidth="1" collapsed="1"/>
    <col min="6663" max="6663" width="8.85546875" style="1" customWidth="1" collapsed="1"/>
    <col min="6664" max="6664" width="10.5703125" style="1" customWidth="1" collapsed="1"/>
    <col min="6665" max="6665" width="8.85546875" style="1" customWidth="1" collapsed="1"/>
    <col min="6666" max="6666" width="10.5703125" style="1" customWidth="1" collapsed="1"/>
    <col min="6667" max="6667" width="8.85546875" style="1" customWidth="1" collapsed="1"/>
    <col min="6668" max="6668" width="10.28515625" style="1" customWidth="1" collapsed="1"/>
    <col min="6669" max="6669" width="8.85546875" style="1" customWidth="1" collapsed="1"/>
    <col min="6670" max="6670" width="10.140625" style="1" customWidth="1" collapsed="1"/>
    <col min="6671" max="6671" width="8.85546875" style="1" customWidth="1" collapsed="1"/>
    <col min="6672" max="6672" width="10.7109375" style="1" customWidth="1" collapsed="1"/>
    <col min="6673" max="6673" width="10.42578125" style="1" customWidth="1" collapsed="1"/>
    <col min="6674" max="6674" width="10.140625" style="1" customWidth="1" collapsed="1"/>
    <col min="6675" max="6676" width="9.7109375" style="1" customWidth="1" collapsed="1"/>
    <col min="6677" max="6677" width="9.42578125" style="1" customWidth="1" collapsed="1"/>
    <col min="6678" max="6680" width="11.85546875" style="1" customWidth="1" collapsed="1"/>
    <col min="6681" max="6681" width="9.140625" style="1" collapsed="1"/>
    <col min="6682" max="6682" width="3.28515625" style="1" customWidth="1" collapsed="1"/>
    <col min="6683" max="6906" width="9.140625" style="1" collapsed="1"/>
    <col min="6907" max="6907" width="56" style="1" customWidth="1" collapsed="1"/>
    <col min="6908" max="6908" width="10.42578125" style="1" customWidth="1" collapsed="1"/>
    <col min="6909" max="6909" width="8.85546875" style="1" customWidth="1" collapsed="1"/>
    <col min="6910" max="6910" width="10.7109375" style="1" bestFit="1" customWidth="1" collapsed="1"/>
    <col min="6911" max="6911" width="8.85546875" style="1" bestFit="1" customWidth="1" collapsed="1"/>
    <col min="6912" max="6912" width="10.7109375" style="1" customWidth="1" collapsed="1"/>
    <col min="6913" max="6913" width="8.85546875" style="1" customWidth="1" collapsed="1"/>
    <col min="6914" max="6914" width="10.7109375" style="1" bestFit="1" customWidth="1" collapsed="1"/>
    <col min="6915" max="6915" width="8.85546875" style="1" customWidth="1" collapsed="1"/>
    <col min="6916" max="6916" width="10.28515625" style="1" customWidth="1" collapsed="1"/>
    <col min="6917" max="6917" width="8.85546875" style="1" customWidth="1" collapsed="1"/>
    <col min="6918" max="6918" width="10.140625" style="1" customWidth="1" collapsed="1"/>
    <col min="6919" max="6919" width="8.85546875" style="1" customWidth="1" collapsed="1"/>
    <col min="6920" max="6920" width="10.5703125" style="1" customWidth="1" collapsed="1"/>
    <col min="6921" max="6921" width="8.85546875" style="1" customWidth="1" collapsed="1"/>
    <col min="6922" max="6922" width="10.5703125" style="1" customWidth="1" collapsed="1"/>
    <col min="6923" max="6923" width="8.85546875" style="1" customWidth="1" collapsed="1"/>
    <col min="6924" max="6924" width="10.28515625" style="1" customWidth="1" collapsed="1"/>
    <col min="6925" max="6925" width="8.85546875" style="1" customWidth="1" collapsed="1"/>
    <col min="6926" max="6926" width="10.140625" style="1" customWidth="1" collapsed="1"/>
    <col min="6927" max="6927" width="8.85546875" style="1" customWidth="1" collapsed="1"/>
    <col min="6928" max="6928" width="10.7109375" style="1" customWidth="1" collapsed="1"/>
    <col min="6929" max="6929" width="10.42578125" style="1" customWidth="1" collapsed="1"/>
    <col min="6930" max="6930" width="10.140625" style="1" customWidth="1" collapsed="1"/>
    <col min="6931" max="6932" width="9.7109375" style="1" customWidth="1" collapsed="1"/>
    <col min="6933" max="6933" width="9.42578125" style="1" customWidth="1" collapsed="1"/>
    <col min="6934" max="6936" width="11.85546875" style="1" customWidth="1" collapsed="1"/>
    <col min="6937" max="6937" width="9.140625" style="1" collapsed="1"/>
    <col min="6938" max="6938" width="3.28515625" style="1" customWidth="1" collapsed="1"/>
    <col min="6939" max="7162" width="9.140625" style="1" collapsed="1"/>
    <col min="7163" max="7163" width="56" style="1" customWidth="1" collapsed="1"/>
    <col min="7164" max="7164" width="10.42578125" style="1" customWidth="1" collapsed="1"/>
    <col min="7165" max="7165" width="8.85546875" style="1" customWidth="1" collapsed="1"/>
    <col min="7166" max="7166" width="10.7109375" style="1" bestFit="1" customWidth="1" collapsed="1"/>
    <col min="7167" max="7167" width="8.85546875" style="1" bestFit="1" customWidth="1" collapsed="1"/>
    <col min="7168" max="7168" width="10.7109375" style="1" customWidth="1" collapsed="1"/>
    <col min="7169" max="7169" width="8.85546875" style="1" customWidth="1" collapsed="1"/>
    <col min="7170" max="7170" width="10.7109375" style="1" bestFit="1" customWidth="1" collapsed="1"/>
    <col min="7171" max="7171" width="8.85546875" style="1" customWidth="1" collapsed="1"/>
    <col min="7172" max="7172" width="10.28515625" style="1" customWidth="1" collapsed="1"/>
    <col min="7173" max="7173" width="8.85546875" style="1" customWidth="1" collapsed="1"/>
    <col min="7174" max="7174" width="10.140625" style="1" customWidth="1" collapsed="1"/>
    <col min="7175" max="7175" width="8.85546875" style="1" customWidth="1" collapsed="1"/>
    <col min="7176" max="7176" width="10.5703125" style="1" customWidth="1" collapsed="1"/>
    <col min="7177" max="7177" width="8.85546875" style="1" customWidth="1" collapsed="1"/>
    <col min="7178" max="7178" width="10.5703125" style="1" customWidth="1" collapsed="1"/>
    <col min="7179" max="7179" width="8.85546875" style="1" customWidth="1" collapsed="1"/>
    <col min="7180" max="7180" width="10.28515625" style="1" customWidth="1" collapsed="1"/>
    <col min="7181" max="7181" width="8.85546875" style="1" customWidth="1" collapsed="1"/>
    <col min="7182" max="7182" width="10.140625" style="1" customWidth="1" collapsed="1"/>
    <col min="7183" max="7183" width="8.85546875" style="1" customWidth="1" collapsed="1"/>
    <col min="7184" max="7184" width="10.7109375" style="1" customWidth="1" collapsed="1"/>
    <col min="7185" max="7185" width="10.42578125" style="1" customWidth="1" collapsed="1"/>
    <col min="7186" max="7186" width="10.140625" style="1" customWidth="1" collapsed="1"/>
    <col min="7187" max="7188" width="9.7109375" style="1" customWidth="1" collapsed="1"/>
    <col min="7189" max="7189" width="9.42578125" style="1" customWidth="1" collapsed="1"/>
    <col min="7190" max="7192" width="11.85546875" style="1" customWidth="1" collapsed="1"/>
    <col min="7193" max="7193" width="9.140625" style="1" collapsed="1"/>
    <col min="7194" max="7194" width="3.28515625" style="1" customWidth="1" collapsed="1"/>
    <col min="7195" max="7418" width="9.140625" style="1" collapsed="1"/>
    <col min="7419" max="7419" width="56" style="1" customWidth="1" collapsed="1"/>
    <col min="7420" max="7420" width="10.42578125" style="1" customWidth="1" collapsed="1"/>
    <col min="7421" max="7421" width="8.85546875" style="1" customWidth="1" collapsed="1"/>
    <col min="7422" max="7422" width="10.7109375" style="1" bestFit="1" customWidth="1" collapsed="1"/>
    <col min="7423" max="7423" width="8.85546875" style="1" bestFit="1" customWidth="1" collapsed="1"/>
    <col min="7424" max="7424" width="10.7109375" style="1" customWidth="1" collapsed="1"/>
    <col min="7425" max="7425" width="8.85546875" style="1" customWidth="1" collapsed="1"/>
    <col min="7426" max="7426" width="10.7109375" style="1" bestFit="1" customWidth="1" collapsed="1"/>
    <col min="7427" max="7427" width="8.85546875" style="1" customWidth="1" collapsed="1"/>
    <col min="7428" max="7428" width="10.28515625" style="1" customWidth="1" collapsed="1"/>
    <col min="7429" max="7429" width="8.85546875" style="1" customWidth="1" collapsed="1"/>
    <col min="7430" max="7430" width="10.140625" style="1" customWidth="1" collapsed="1"/>
    <col min="7431" max="7431" width="8.85546875" style="1" customWidth="1" collapsed="1"/>
    <col min="7432" max="7432" width="10.5703125" style="1" customWidth="1" collapsed="1"/>
    <col min="7433" max="7433" width="8.85546875" style="1" customWidth="1" collapsed="1"/>
    <col min="7434" max="7434" width="10.5703125" style="1" customWidth="1" collapsed="1"/>
    <col min="7435" max="7435" width="8.85546875" style="1" customWidth="1" collapsed="1"/>
    <col min="7436" max="7436" width="10.28515625" style="1" customWidth="1" collapsed="1"/>
    <col min="7437" max="7437" width="8.85546875" style="1" customWidth="1" collapsed="1"/>
    <col min="7438" max="7438" width="10.140625" style="1" customWidth="1" collapsed="1"/>
    <col min="7439" max="7439" width="8.85546875" style="1" customWidth="1" collapsed="1"/>
    <col min="7440" max="7440" width="10.7109375" style="1" customWidth="1" collapsed="1"/>
    <col min="7441" max="7441" width="10.42578125" style="1" customWidth="1" collapsed="1"/>
    <col min="7442" max="7442" width="10.140625" style="1" customWidth="1" collapsed="1"/>
    <col min="7443" max="7444" width="9.7109375" style="1" customWidth="1" collapsed="1"/>
    <col min="7445" max="7445" width="9.42578125" style="1" customWidth="1" collapsed="1"/>
    <col min="7446" max="7448" width="11.85546875" style="1" customWidth="1" collapsed="1"/>
    <col min="7449" max="7449" width="9.140625" style="1" collapsed="1"/>
    <col min="7450" max="7450" width="3.28515625" style="1" customWidth="1" collapsed="1"/>
    <col min="7451" max="7674" width="9.140625" style="1" collapsed="1"/>
    <col min="7675" max="7675" width="56" style="1" customWidth="1" collapsed="1"/>
    <col min="7676" max="7676" width="10.42578125" style="1" customWidth="1" collapsed="1"/>
    <col min="7677" max="7677" width="8.85546875" style="1" customWidth="1" collapsed="1"/>
    <col min="7678" max="7678" width="10.7109375" style="1" bestFit="1" customWidth="1" collapsed="1"/>
    <col min="7679" max="7679" width="8.85546875" style="1" bestFit="1" customWidth="1" collapsed="1"/>
    <col min="7680" max="7680" width="10.7109375" style="1" customWidth="1" collapsed="1"/>
    <col min="7681" max="7681" width="8.85546875" style="1" customWidth="1" collapsed="1"/>
    <col min="7682" max="7682" width="10.7109375" style="1" bestFit="1" customWidth="1" collapsed="1"/>
    <col min="7683" max="7683" width="8.85546875" style="1" customWidth="1" collapsed="1"/>
    <col min="7684" max="7684" width="10.28515625" style="1" customWidth="1" collapsed="1"/>
    <col min="7685" max="7685" width="8.85546875" style="1" customWidth="1" collapsed="1"/>
    <col min="7686" max="7686" width="10.140625" style="1" customWidth="1" collapsed="1"/>
    <col min="7687" max="7687" width="8.85546875" style="1" customWidth="1" collapsed="1"/>
    <col min="7688" max="7688" width="10.5703125" style="1" customWidth="1" collapsed="1"/>
    <col min="7689" max="7689" width="8.85546875" style="1" customWidth="1" collapsed="1"/>
    <col min="7690" max="7690" width="10.5703125" style="1" customWidth="1" collapsed="1"/>
    <col min="7691" max="7691" width="8.85546875" style="1" customWidth="1" collapsed="1"/>
    <col min="7692" max="7692" width="10.28515625" style="1" customWidth="1" collapsed="1"/>
    <col min="7693" max="7693" width="8.85546875" style="1" customWidth="1" collapsed="1"/>
    <col min="7694" max="7694" width="10.140625" style="1" customWidth="1" collapsed="1"/>
    <col min="7695" max="7695" width="8.85546875" style="1" customWidth="1" collapsed="1"/>
    <col min="7696" max="7696" width="10.7109375" style="1" customWidth="1" collapsed="1"/>
    <col min="7697" max="7697" width="10.42578125" style="1" customWidth="1" collapsed="1"/>
    <col min="7698" max="7698" width="10.140625" style="1" customWidth="1" collapsed="1"/>
    <col min="7699" max="7700" width="9.7109375" style="1" customWidth="1" collapsed="1"/>
    <col min="7701" max="7701" width="9.42578125" style="1" customWidth="1" collapsed="1"/>
    <col min="7702" max="7704" width="11.85546875" style="1" customWidth="1" collapsed="1"/>
    <col min="7705" max="7705" width="9.140625" style="1" collapsed="1"/>
    <col min="7706" max="7706" width="3.28515625" style="1" customWidth="1" collapsed="1"/>
    <col min="7707" max="7930" width="9.140625" style="1" collapsed="1"/>
    <col min="7931" max="7931" width="56" style="1" customWidth="1" collapsed="1"/>
    <col min="7932" max="7932" width="10.42578125" style="1" customWidth="1" collapsed="1"/>
    <col min="7933" max="7933" width="8.85546875" style="1" customWidth="1" collapsed="1"/>
    <col min="7934" max="7934" width="10.7109375" style="1" bestFit="1" customWidth="1" collapsed="1"/>
    <col min="7935" max="7935" width="8.85546875" style="1" bestFit="1" customWidth="1" collapsed="1"/>
    <col min="7936" max="7936" width="10.7109375" style="1" customWidth="1" collapsed="1"/>
    <col min="7937" max="7937" width="8.85546875" style="1" customWidth="1" collapsed="1"/>
    <col min="7938" max="7938" width="10.7109375" style="1" bestFit="1" customWidth="1" collapsed="1"/>
    <col min="7939" max="7939" width="8.85546875" style="1" customWidth="1" collapsed="1"/>
    <col min="7940" max="7940" width="10.28515625" style="1" customWidth="1" collapsed="1"/>
    <col min="7941" max="7941" width="8.85546875" style="1" customWidth="1" collapsed="1"/>
    <col min="7942" max="7942" width="10.140625" style="1" customWidth="1" collapsed="1"/>
    <col min="7943" max="7943" width="8.85546875" style="1" customWidth="1" collapsed="1"/>
    <col min="7944" max="7944" width="10.5703125" style="1" customWidth="1" collapsed="1"/>
    <col min="7945" max="7945" width="8.85546875" style="1" customWidth="1" collapsed="1"/>
    <col min="7946" max="7946" width="10.5703125" style="1" customWidth="1" collapsed="1"/>
    <col min="7947" max="7947" width="8.85546875" style="1" customWidth="1" collapsed="1"/>
    <col min="7948" max="7948" width="10.28515625" style="1" customWidth="1" collapsed="1"/>
    <col min="7949" max="7949" width="8.85546875" style="1" customWidth="1" collapsed="1"/>
    <col min="7950" max="7950" width="10.140625" style="1" customWidth="1" collapsed="1"/>
    <col min="7951" max="7951" width="8.85546875" style="1" customWidth="1" collapsed="1"/>
    <col min="7952" max="7952" width="10.7109375" style="1" customWidth="1" collapsed="1"/>
    <col min="7953" max="7953" width="10.42578125" style="1" customWidth="1" collapsed="1"/>
    <col min="7954" max="7954" width="10.140625" style="1" customWidth="1" collapsed="1"/>
    <col min="7955" max="7956" width="9.7109375" style="1" customWidth="1" collapsed="1"/>
    <col min="7957" max="7957" width="9.42578125" style="1" customWidth="1" collapsed="1"/>
    <col min="7958" max="7960" width="11.85546875" style="1" customWidth="1" collapsed="1"/>
    <col min="7961" max="7961" width="9.140625" style="1" collapsed="1"/>
    <col min="7962" max="7962" width="3.28515625" style="1" customWidth="1" collapsed="1"/>
    <col min="7963" max="8186" width="9.140625" style="1" collapsed="1"/>
    <col min="8187" max="8187" width="56" style="1" customWidth="1" collapsed="1"/>
    <col min="8188" max="8188" width="10.42578125" style="1" customWidth="1" collapsed="1"/>
    <col min="8189" max="8189" width="8.85546875" style="1" customWidth="1" collapsed="1"/>
    <col min="8190" max="8190" width="10.7109375" style="1" bestFit="1" customWidth="1" collapsed="1"/>
    <col min="8191" max="8191" width="8.85546875" style="1" bestFit="1" customWidth="1" collapsed="1"/>
    <col min="8192" max="8192" width="10.7109375" style="1" customWidth="1" collapsed="1"/>
    <col min="8193" max="8193" width="8.85546875" style="1" customWidth="1" collapsed="1"/>
    <col min="8194" max="8194" width="10.7109375" style="1" bestFit="1" customWidth="1" collapsed="1"/>
    <col min="8195" max="8195" width="8.85546875" style="1" customWidth="1" collapsed="1"/>
    <col min="8196" max="8196" width="10.28515625" style="1" customWidth="1" collapsed="1"/>
    <col min="8197" max="8197" width="8.85546875" style="1" customWidth="1" collapsed="1"/>
    <col min="8198" max="8198" width="10.140625" style="1" customWidth="1" collapsed="1"/>
    <col min="8199" max="8199" width="8.85546875" style="1" customWidth="1" collapsed="1"/>
    <col min="8200" max="8200" width="10.5703125" style="1" customWidth="1" collapsed="1"/>
    <col min="8201" max="8201" width="8.85546875" style="1" customWidth="1" collapsed="1"/>
    <col min="8202" max="8202" width="10.5703125" style="1" customWidth="1" collapsed="1"/>
    <col min="8203" max="8203" width="8.85546875" style="1" customWidth="1" collapsed="1"/>
    <col min="8204" max="8204" width="10.28515625" style="1" customWidth="1" collapsed="1"/>
    <col min="8205" max="8205" width="8.85546875" style="1" customWidth="1" collapsed="1"/>
    <col min="8206" max="8206" width="10.140625" style="1" customWidth="1" collapsed="1"/>
    <col min="8207" max="8207" width="8.85546875" style="1" customWidth="1" collapsed="1"/>
    <col min="8208" max="8208" width="10.7109375" style="1" customWidth="1" collapsed="1"/>
    <col min="8209" max="8209" width="10.42578125" style="1" customWidth="1" collapsed="1"/>
    <col min="8210" max="8210" width="10.140625" style="1" customWidth="1" collapsed="1"/>
    <col min="8211" max="8212" width="9.7109375" style="1" customWidth="1" collapsed="1"/>
    <col min="8213" max="8213" width="9.42578125" style="1" customWidth="1" collapsed="1"/>
    <col min="8214" max="8216" width="11.85546875" style="1" customWidth="1" collapsed="1"/>
    <col min="8217" max="8217" width="9.140625" style="1" collapsed="1"/>
    <col min="8218" max="8218" width="3.28515625" style="1" customWidth="1" collapsed="1"/>
    <col min="8219" max="8442" width="9.140625" style="1" collapsed="1"/>
    <col min="8443" max="8443" width="56" style="1" customWidth="1" collapsed="1"/>
    <col min="8444" max="8444" width="10.42578125" style="1" customWidth="1" collapsed="1"/>
    <col min="8445" max="8445" width="8.85546875" style="1" customWidth="1" collapsed="1"/>
    <col min="8446" max="8446" width="10.7109375" style="1" bestFit="1" customWidth="1" collapsed="1"/>
    <col min="8447" max="8447" width="8.85546875" style="1" bestFit="1" customWidth="1" collapsed="1"/>
    <col min="8448" max="8448" width="10.7109375" style="1" customWidth="1" collapsed="1"/>
    <col min="8449" max="8449" width="8.85546875" style="1" customWidth="1" collapsed="1"/>
    <col min="8450" max="8450" width="10.7109375" style="1" bestFit="1" customWidth="1" collapsed="1"/>
    <col min="8451" max="8451" width="8.85546875" style="1" customWidth="1" collapsed="1"/>
    <col min="8452" max="8452" width="10.28515625" style="1" customWidth="1" collapsed="1"/>
    <col min="8453" max="8453" width="8.85546875" style="1" customWidth="1" collapsed="1"/>
    <col min="8454" max="8454" width="10.140625" style="1" customWidth="1" collapsed="1"/>
    <col min="8455" max="8455" width="8.85546875" style="1" customWidth="1" collapsed="1"/>
    <col min="8456" max="8456" width="10.5703125" style="1" customWidth="1" collapsed="1"/>
    <col min="8457" max="8457" width="8.85546875" style="1" customWidth="1" collapsed="1"/>
    <col min="8458" max="8458" width="10.5703125" style="1" customWidth="1" collapsed="1"/>
    <col min="8459" max="8459" width="8.85546875" style="1" customWidth="1" collapsed="1"/>
    <col min="8460" max="8460" width="10.28515625" style="1" customWidth="1" collapsed="1"/>
    <col min="8461" max="8461" width="8.85546875" style="1" customWidth="1" collapsed="1"/>
    <col min="8462" max="8462" width="10.140625" style="1" customWidth="1" collapsed="1"/>
    <col min="8463" max="8463" width="8.85546875" style="1" customWidth="1" collapsed="1"/>
    <col min="8464" max="8464" width="10.7109375" style="1" customWidth="1" collapsed="1"/>
    <col min="8465" max="8465" width="10.42578125" style="1" customWidth="1" collapsed="1"/>
    <col min="8466" max="8466" width="10.140625" style="1" customWidth="1" collapsed="1"/>
    <col min="8467" max="8468" width="9.7109375" style="1" customWidth="1" collapsed="1"/>
    <col min="8469" max="8469" width="9.42578125" style="1" customWidth="1" collapsed="1"/>
    <col min="8470" max="8472" width="11.85546875" style="1" customWidth="1" collapsed="1"/>
    <col min="8473" max="8473" width="9.140625" style="1" collapsed="1"/>
    <col min="8474" max="8474" width="3.28515625" style="1" customWidth="1" collapsed="1"/>
    <col min="8475" max="8698" width="9.140625" style="1" collapsed="1"/>
    <col min="8699" max="8699" width="56" style="1" customWidth="1" collapsed="1"/>
    <col min="8700" max="8700" width="10.42578125" style="1" customWidth="1" collapsed="1"/>
    <col min="8701" max="8701" width="8.85546875" style="1" customWidth="1" collapsed="1"/>
    <col min="8702" max="8702" width="10.7109375" style="1" bestFit="1" customWidth="1" collapsed="1"/>
    <col min="8703" max="8703" width="8.85546875" style="1" bestFit="1" customWidth="1" collapsed="1"/>
    <col min="8704" max="8704" width="10.7109375" style="1" customWidth="1" collapsed="1"/>
    <col min="8705" max="8705" width="8.85546875" style="1" customWidth="1" collapsed="1"/>
    <col min="8706" max="8706" width="10.7109375" style="1" bestFit="1" customWidth="1" collapsed="1"/>
    <col min="8707" max="8707" width="8.85546875" style="1" customWidth="1" collapsed="1"/>
    <col min="8708" max="8708" width="10.28515625" style="1" customWidth="1" collapsed="1"/>
    <col min="8709" max="8709" width="8.85546875" style="1" customWidth="1" collapsed="1"/>
    <col min="8710" max="8710" width="10.140625" style="1" customWidth="1" collapsed="1"/>
    <col min="8711" max="8711" width="8.85546875" style="1" customWidth="1" collapsed="1"/>
    <col min="8712" max="8712" width="10.5703125" style="1" customWidth="1" collapsed="1"/>
    <col min="8713" max="8713" width="8.85546875" style="1" customWidth="1" collapsed="1"/>
    <col min="8714" max="8714" width="10.5703125" style="1" customWidth="1" collapsed="1"/>
    <col min="8715" max="8715" width="8.85546875" style="1" customWidth="1" collapsed="1"/>
    <col min="8716" max="8716" width="10.28515625" style="1" customWidth="1" collapsed="1"/>
    <col min="8717" max="8717" width="8.85546875" style="1" customWidth="1" collapsed="1"/>
    <col min="8718" max="8718" width="10.140625" style="1" customWidth="1" collapsed="1"/>
    <col min="8719" max="8719" width="8.85546875" style="1" customWidth="1" collapsed="1"/>
    <col min="8720" max="8720" width="10.7109375" style="1" customWidth="1" collapsed="1"/>
    <col min="8721" max="8721" width="10.42578125" style="1" customWidth="1" collapsed="1"/>
    <col min="8722" max="8722" width="10.140625" style="1" customWidth="1" collapsed="1"/>
    <col min="8723" max="8724" width="9.7109375" style="1" customWidth="1" collapsed="1"/>
    <col min="8725" max="8725" width="9.42578125" style="1" customWidth="1" collapsed="1"/>
    <col min="8726" max="8728" width="11.85546875" style="1" customWidth="1" collapsed="1"/>
    <col min="8729" max="8729" width="9.140625" style="1" collapsed="1"/>
    <col min="8730" max="8730" width="3.28515625" style="1" customWidth="1" collapsed="1"/>
    <col min="8731" max="8954" width="9.140625" style="1" collapsed="1"/>
    <col min="8955" max="8955" width="56" style="1" customWidth="1" collapsed="1"/>
    <col min="8956" max="8956" width="10.42578125" style="1" customWidth="1" collapsed="1"/>
    <col min="8957" max="8957" width="8.85546875" style="1" customWidth="1" collapsed="1"/>
    <col min="8958" max="8958" width="10.7109375" style="1" bestFit="1" customWidth="1" collapsed="1"/>
    <col min="8959" max="8959" width="8.85546875" style="1" bestFit="1" customWidth="1" collapsed="1"/>
    <col min="8960" max="8960" width="10.7109375" style="1" customWidth="1" collapsed="1"/>
    <col min="8961" max="8961" width="8.85546875" style="1" customWidth="1" collapsed="1"/>
    <col min="8962" max="8962" width="10.7109375" style="1" bestFit="1" customWidth="1" collapsed="1"/>
    <col min="8963" max="8963" width="8.85546875" style="1" customWidth="1" collapsed="1"/>
    <col min="8964" max="8964" width="10.28515625" style="1" customWidth="1" collapsed="1"/>
    <col min="8965" max="8965" width="8.85546875" style="1" customWidth="1" collapsed="1"/>
    <col min="8966" max="8966" width="10.140625" style="1" customWidth="1" collapsed="1"/>
    <col min="8967" max="8967" width="8.85546875" style="1" customWidth="1" collapsed="1"/>
    <col min="8968" max="8968" width="10.5703125" style="1" customWidth="1" collapsed="1"/>
    <col min="8969" max="8969" width="8.85546875" style="1" customWidth="1" collapsed="1"/>
    <col min="8970" max="8970" width="10.5703125" style="1" customWidth="1" collapsed="1"/>
    <col min="8971" max="8971" width="8.85546875" style="1" customWidth="1" collapsed="1"/>
    <col min="8972" max="8972" width="10.28515625" style="1" customWidth="1" collapsed="1"/>
    <col min="8973" max="8973" width="8.85546875" style="1" customWidth="1" collapsed="1"/>
    <col min="8974" max="8974" width="10.140625" style="1" customWidth="1" collapsed="1"/>
    <col min="8975" max="8975" width="8.85546875" style="1" customWidth="1" collapsed="1"/>
    <col min="8976" max="8976" width="10.7109375" style="1" customWidth="1" collapsed="1"/>
    <col min="8977" max="8977" width="10.42578125" style="1" customWidth="1" collapsed="1"/>
    <col min="8978" max="8978" width="10.140625" style="1" customWidth="1" collapsed="1"/>
    <col min="8979" max="8980" width="9.7109375" style="1" customWidth="1" collapsed="1"/>
    <col min="8981" max="8981" width="9.42578125" style="1" customWidth="1" collapsed="1"/>
    <col min="8982" max="8984" width="11.85546875" style="1" customWidth="1" collapsed="1"/>
    <col min="8985" max="8985" width="9.140625" style="1" collapsed="1"/>
    <col min="8986" max="8986" width="3.28515625" style="1" customWidth="1" collapsed="1"/>
    <col min="8987" max="9210" width="9.140625" style="1" collapsed="1"/>
    <col min="9211" max="9211" width="56" style="1" customWidth="1" collapsed="1"/>
    <col min="9212" max="9212" width="10.42578125" style="1" customWidth="1" collapsed="1"/>
    <col min="9213" max="9213" width="8.85546875" style="1" customWidth="1" collapsed="1"/>
    <col min="9214" max="9214" width="10.7109375" style="1" bestFit="1" customWidth="1" collapsed="1"/>
    <col min="9215" max="9215" width="8.85546875" style="1" bestFit="1" customWidth="1" collapsed="1"/>
    <col min="9216" max="9216" width="10.7109375" style="1" customWidth="1" collapsed="1"/>
    <col min="9217" max="9217" width="8.85546875" style="1" customWidth="1" collapsed="1"/>
    <col min="9218" max="9218" width="10.7109375" style="1" bestFit="1" customWidth="1" collapsed="1"/>
    <col min="9219" max="9219" width="8.85546875" style="1" customWidth="1" collapsed="1"/>
    <col min="9220" max="9220" width="10.28515625" style="1" customWidth="1" collapsed="1"/>
    <col min="9221" max="9221" width="8.85546875" style="1" customWidth="1" collapsed="1"/>
    <col min="9222" max="9222" width="10.140625" style="1" customWidth="1" collapsed="1"/>
    <col min="9223" max="9223" width="8.85546875" style="1" customWidth="1" collapsed="1"/>
    <col min="9224" max="9224" width="10.5703125" style="1" customWidth="1" collapsed="1"/>
    <col min="9225" max="9225" width="8.85546875" style="1" customWidth="1" collapsed="1"/>
    <col min="9226" max="9226" width="10.5703125" style="1" customWidth="1" collapsed="1"/>
    <col min="9227" max="9227" width="8.85546875" style="1" customWidth="1" collapsed="1"/>
    <col min="9228" max="9228" width="10.28515625" style="1" customWidth="1" collapsed="1"/>
    <col min="9229" max="9229" width="8.85546875" style="1" customWidth="1" collapsed="1"/>
    <col min="9230" max="9230" width="10.140625" style="1" customWidth="1" collapsed="1"/>
    <col min="9231" max="9231" width="8.85546875" style="1" customWidth="1" collapsed="1"/>
    <col min="9232" max="9232" width="10.7109375" style="1" customWidth="1" collapsed="1"/>
    <col min="9233" max="9233" width="10.42578125" style="1" customWidth="1" collapsed="1"/>
    <col min="9234" max="9234" width="10.140625" style="1" customWidth="1" collapsed="1"/>
    <col min="9235" max="9236" width="9.7109375" style="1" customWidth="1" collapsed="1"/>
    <col min="9237" max="9237" width="9.42578125" style="1" customWidth="1" collapsed="1"/>
    <col min="9238" max="9240" width="11.85546875" style="1" customWidth="1" collapsed="1"/>
    <col min="9241" max="9241" width="9.140625" style="1" collapsed="1"/>
    <col min="9242" max="9242" width="3.28515625" style="1" customWidth="1" collapsed="1"/>
    <col min="9243" max="9466" width="9.140625" style="1" collapsed="1"/>
    <col min="9467" max="9467" width="56" style="1" customWidth="1" collapsed="1"/>
    <col min="9468" max="9468" width="10.42578125" style="1" customWidth="1" collapsed="1"/>
    <col min="9469" max="9469" width="8.85546875" style="1" customWidth="1" collapsed="1"/>
    <col min="9470" max="9470" width="10.7109375" style="1" bestFit="1" customWidth="1" collapsed="1"/>
    <col min="9471" max="9471" width="8.85546875" style="1" bestFit="1" customWidth="1" collapsed="1"/>
    <col min="9472" max="9472" width="10.7109375" style="1" customWidth="1" collapsed="1"/>
    <col min="9473" max="9473" width="8.85546875" style="1" customWidth="1" collapsed="1"/>
    <col min="9474" max="9474" width="10.7109375" style="1" bestFit="1" customWidth="1" collapsed="1"/>
    <col min="9475" max="9475" width="8.85546875" style="1" customWidth="1" collapsed="1"/>
    <col min="9476" max="9476" width="10.28515625" style="1" customWidth="1" collapsed="1"/>
    <col min="9477" max="9477" width="8.85546875" style="1" customWidth="1" collapsed="1"/>
    <col min="9478" max="9478" width="10.140625" style="1" customWidth="1" collapsed="1"/>
    <col min="9479" max="9479" width="8.85546875" style="1" customWidth="1" collapsed="1"/>
    <col min="9480" max="9480" width="10.5703125" style="1" customWidth="1" collapsed="1"/>
    <col min="9481" max="9481" width="8.85546875" style="1" customWidth="1" collapsed="1"/>
    <col min="9482" max="9482" width="10.5703125" style="1" customWidth="1" collapsed="1"/>
    <col min="9483" max="9483" width="8.85546875" style="1" customWidth="1" collapsed="1"/>
    <col min="9484" max="9484" width="10.28515625" style="1" customWidth="1" collapsed="1"/>
    <col min="9485" max="9485" width="8.85546875" style="1" customWidth="1" collapsed="1"/>
    <col min="9486" max="9486" width="10.140625" style="1" customWidth="1" collapsed="1"/>
    <col min="9487" max="9487" width="8.85546875" style="1" customWidth="1" collapsed="1"/>
    <col min="9488" max="9488" width="10.7109375" style="1" customWidth="1" collapsed="1"/>
    <col min="9489" max="9489" width="10.42578125" style="1" customWidth="1" collapsed="1"/>
    <col min="9490" max="9490" width="10.140625" style="1" customWidth="1" collapsed="1"/>
    <col min="9491" max="9492" width="9.7109375" style="1" customWidth="1" collapsed="1"/>
    <col min="9493" max="9493" width="9.42578125" style="1" customWidth="1" collapsed="1"/>
    <col min="9494" max="9496" width="11.85546875" style="1" customWidth="1" collapsed="1"/>
    <col min="9497" max="9497" width="9.140625" style="1" collapsed="1"/>
    <col min="9498" max="9498" width="3.28515625" style="1" customWidth="1" collapsed="1"/>
    <col min="9499" max="9722" width="9.140625" style="1" collapsed="1"/>
    <col min="9723" max="9723" width="56" style="1" customWidth="1" collapsed="1"/>
    <col min="9724" max="9724" width="10.42578125" style="1" customWidth="1" collapsed="1"/>
    <col min="9725" max="9725" width="8.85546875" style="1" customWidth="1" collapsed="1"/>
    <col min="9726" max="9726" width="10.7109375" style="1" bestFit="1" customWidth="1" collapsed="1"/>
    <col min="9727" max="9727" width="8.85546875" style="1" bestFit="1" customWidth="1" collapsed="1"/>
    <col min="9728" max="9728" width="10.7109375" style="1" customWidth="1" collapsed="1"/>
    <col min="9729" max="9729" width="8.85546875" style="1" customWidth="1" collapsed="1"/>
    <col min="9730" max="9730" width="10.7109375" style="1" bestFit="1" customWidth="1" collapsed="1"/>
    <col min="9731" max="9731" width="8.85546875" style="1" customWidth="1" collapsed="1"/>
    <col min="9732" max="9732" width="10.28515625" style="1" customWidth="1" collapsed="1"/>
    <col min="9733" max="9733" width="8.85546875" style="1" customWidth="1" collapsed="1"/>
    <col min="9734" max="9734" width="10.140625" style="1" customWidth="1" collapsed="1"/>
    <col min="9735" max="9735" width="8.85546875" style="1" customWidth="1" collapsed="1"/>
    <col min="9736" max="9736" width="10.5703125" style="1" customWidth="1" collapsed="1"/>
    <col min="9737" max="9737" width="8.85546875" style="1" customWidth="1" collapsed="1"/>
    <col min="9738" max="9738" width="10.5703125" style="1" customWidth="1" collapsed="1"/>
    <col min="9739" max="9739" width="8.85546875" style="1" customWidth="1" collapsed="1"/>
    <col min="9740" max="9740" width="10.28515625" style="1" customWidth="1" collapsed="1"/>
    <col min="9741" max="9741" width="8.85546875" style="1" customWidth="1" collapsed="1"/>
    <col min="9742" max="9742" width="10.140625" style="1" customWidth="1" collapsed="1"/>
    <col min="9743" max="9743" width="8.85546875" style="1" customWidth="1" collapsed="1"/>
    <col min="9744" max="9744" width="10.7109375" style="1" customWidth="1" collapsed="1"/>
    <col min="9745" max="9745" width="10.42578125" style="1" customWidth="1" collapsed="1"/>
    <col min="9746" max="9746" width="10.140625" style="1" customWidth="1" collapsed="1"/>
    <col min="9747" max="9748" width="9.7109375" style="1" customWidth="1" collapsed="1"/>
    <col min="9749" max="9749" width="9.42578125" style="1" customWidth="1" collapsed="1"/>
    <col min="9750" max="9752" width="11.85546875" style="1" customWidth="1" collapsed="1"/>
    <col min="9753" max="9753" width="9.140625" style="1" collapsed="1"/>
    <col min="9754" max="9754" width="3.28515625" style="1" customWidth="1" collapsed="1"/>
    <col min="9755" max="9978" width="9.140625" style="1" collapsed="1"/>
    <col min="9979" max="9979" width="56" style="1" customWidth="1" collapsed="1"/>
    <col min="9980" max="9980" width="10.42578125" style="1" customWidth="1" collapsed="1"/>
    <col min="9981" max="9981" width="8.85546875" style="1" customWidth="1" collapsed="1"/>
    <col min="9982" max="9982" width="10.7109375" style="1" bestFit="1" customWidth="1" collapsed="1"/>
    <col min="9983" max="9983" width="8.85546875" style="1" bestFit="1" customWidth="1" collapsed="1"/>
    <col min="9984" max="9984" width="10.7109375" style="1" customWidth="1" collapsed="1"/>
    <col min="9985" max="9985" width="8.85546875" style="1" customWidth="1" collapsed="1"/>
    <col min="9986" max="9986" width="10.7109375" style="1" bestFit="1" customWidth="1" collapsed="1"/>
    <col min="9987" max="9987" width="8.85546875" style="1" customWidth="1" collapsed="1"/>
    <col min="9988" max="9988" width="10.28515625" style="1" customWidth="1" collapsed="1"/>
    <col min="9989" max="9989" width="8.85546875" style="1" customWidth="1" collapsed="1"/>
    <col min="9990" max="9990" width="10.140625" style="1" customWidth="1" collapsed="1"/>
    <col min="9991" max="9991" width="8.85546875" style="1" customWidth="1" collapsed="1"/>
    <col min="9992" max="9992" width="10.5703125" style="1" customWidth="1" collapsed="1"/>
    <col min="9993" max="9993" width="8.85546875" style="1" customWidth="1" collapsed="1"/>
    <col min="9994" max="9994" width="10.5703125" style="1" customWidth="1" collapsed="1"/>
    <col min="9995" max="9995" width="8.85546875" style="1" customWidth="1" collapsed="1"/>
    <col min="9996" max="9996" width="10.28515625" style="1" customWidth="1" collapsed="1"/>
    <col min="9997" max="9997" width="8.85546875" style="1" customWidth="1" collapsed="1"/>
    <col min="9998" max="9998" width="10.140625" style="1" customWidth="1" collapsed="1"/>
    <col min="9999" max="9999" width="8.85546875" style="1" customWidth="1" collapsed="1"/>
    <col min="10000" max="10000" width="10.7109375" style="1" customWidth="1" collapsed="1"/>
    <col min="10001" max="10001" width="10.42578125" style="1" customWidth="1" collapsed="1"/>
    <col min="10002" max="10002" width="10.140625" style="1" customWidth="1" collapsed="1"/>
    <col min="10003" max="10004" width="9.7109375" style="1" customWidth="1" collapsed="1"/>
    <col min="10005" max="10005" width="9.42578125" style="1" customWidth="1" collapsed="1"/>
    <col min="10006" max="10008" width="11.85546875" style="1" customWidth="1" collapsed="1"/>
    <col min="10009" max="10009" width="9.140625" style="1" collapsed="1"/>
    <col min="10010" max="10010" width="3.28515625" style="1" customWidth="1" collapsed="1"/>
    <col min="10011" max="10234" width="9.140625" style="1" collapsed="1"/>
    <col min="10235" max="10235" width="56" style="1" customWidth="1" collapsed="1"/>
    <col min="10236" max="10236" width="10.42578125" style="1" customWidth="1" collapsed="1"/>
    <col min="10237" max="10237" width="8.85546875" style="1" customWidth="1" collapsed="1"/>
    <col min="10238" max="10238" width="10.7109375" style="1" bestFit="1" customWidth="1" collapsed="1"/>
    <col min="10239" max="10239" width="8.85546875" style="1" bestFit="1" customWidth="1" collapsed="1"/>
    <col min="10240" max="10240" width="10.7109375" style="1" customWidth="1" collapsed="1"/>
    <col min="10241" max="10241" width="8.85546875" style="1" customWidth="1" collapsed="1"/>
    <col min="10242" max="10242" width="10.7109375" style="1" bestFit="1" customWidth="1" collapsed="1"/>
    <col min="10243" max="10243" width="8.85546875" style="1" customWidth="1" collapsed="1"/>
    <col min="10244" max="10244" width="10.28515625" style="1" customWidth="1" collapsed="1"/>
    <col min="10245" max="10245" width="8.85546875" style="1" customWidth="1" collapsed="1"/>
    <col min="10246" max="10246" width="10.140625" style="1" customWidth="1" collapsed="1"/>
    <col min="10247" max="10247" width="8.85546875" style="1" customWidth="1" collapsed="1"/>
    <col min="10248" max="10248" width="10.5703125" style="1" customWidth="1" collapsed="1"/>
    <col min="10249" max="10249" width="8.85546875" style="1" customWidth="1" collapsed="1"/>
    <col min="10250" max="10250" width="10.5703125" style="1" customWidth="1" collapsed="1"/>
    <col min="10251" max="10251" width="8.85546875" style="1" customWidth="1" collapsed="1"/>
    <col min="10252" max="10252" width="10.28515625" style="1" customWidth="1" collapsed="1"/>
    <col min="10253" max="10253" width="8.85546875" style="1" customWidth="1" collapsed="1"/>
    <col min="10254" max="10254" width="10.140625" style="1" customWidth="1" collapsed="1"/>
    <col min="10255" max="10255" width="8.85546875" style="1" customWidth="1" collapsed="1"/>
    <col min="10256" max="10256" width="10.7109375" style="1" customWidth="1" collapsed="1"/>
    <col min="10257" max="10257" width="10.42578125" style="1" customWidth="1" collapsed="1"/>
    <col min="10258" max="10258" width="10.140625" style="1" customWidth="1" collapsed="1"/>
    <col min="10259" max="10260" width="9.7109375" style="1" customWidth="1" collapsed="1"/>
    <col min="10261" max="10261" width="9.42578125" style="1" customWidth="1" collapsed="1"/>
    <col min="10262" max="10264" width="11.85546875" style="1" customWidth="1" collapsed="1"/>
    <col min="10265" max="10265" width="9.140625" style="1" collapsed="1"/>
    <col min="10266" max="10266" width="3.28515625" style="1" customWidth="1" collapsed="1"/>
    <col min="10267" max="10490" width="9.140625" style="1" collapsed="1"/>
    <col min="10491" max="10491" width="56" style="1" customWidth="1" collapsed="1"/>
    <col min="10492" max="10492" width="10.42578125" style="1" customWidth="1" collapsed="1"/>
    <col min="10493" max="10493" width="8.85546875" style="1" customWidth="1" collapsed="1"/>
    <col min="10494" max="10494" width="10.7109375" style="1" bestFit="1" customWidth="1" collapsed="1"/>
    <col min="10495" max="10495" width="8.85546875" style="1" bestFit="1" customWidth="1" collapsed="1"/>
    <col min="10496" max="10496" width="10.7109375" style="1" customWidth="1" collapsed="1"/>
    <col min="10497" max="10497" width="8.85546875" style="1" customWidth="1" collapsed="1"/>
    <col min="10498" max="10498" width="10.7109375" style="1" bestFit="1" customWidth="1" collapsed="1"/>
    <col min="10499" max="10499" width="8.85546875" style="1" customWidth="1" collapsed="1"/>
    <col min="10500" max="10500" width="10.28515625" style="1" customWidth="1" collapsed="1"/>
    <col min="10501" max="10501" width="8.85546875" style="1" customWidth="1" collapsed="1"/>
    <col min="10502" max="10502" width="10.140625" style="1" customWidth="1" collapsed="1"/>
    <col min="10503" max="10503" width="8.85546875" style="1" customWidth="1" collapsed="1"/>
    <col min="10504" max="10504" width="10.5703125" style="1" customWidth="1" collapsed="1"/>
    <col min="10505" max="10505" width="8.85546875" style="1" customWidth="1" collapsed="1"/>
    <col min="10506" max="10506" width="10.5703125" style="1" customWidth="1" collapsed="1"/>
    <col min="10507" max="10507" width="8.85546875" style="1" customWidth="1" collapsed="1"/>
    <col min="10508" max="10508" width="10.28515625" style="1" customWidth="1" collapsed="1"/>
    <col min="10509" max="10509" width="8.85546875" style="1" customWidth="1" collapsed="1"/>
    <col min="10510" max="10510" width="10.140625" style="1" customWidth="1" collapsed="1"/>
    <col min="10511" max="10511" width="8.85546875" style="1" customWidth="1" collapsed="1"/>
    <col min="10512" max="10512" width="10.7109375" style="1" customWidth="1" collapsed="1"/>
    <col min="10513" max="10513" width="10.42578125" style="1" customWidth="1" collapsed="1"/>
    <col min="10514" max="10514" width="10.140625" style="1" customWidth="1" collapsed="1"/>
    <col min="10515" max="10516" width="9.7109375" style="1" customWidth="1" collapsed="1"/>
    <col min="10517" max="10517" width="9.42578125" style="1" customWidth="1" collapsed="1"/>
    <col min="10518" max="10520" width="11.85546875" style="1" customWidth="1" collapsed="1"/>
    <col min="10521" max="10521" width="9.140625" style="1" collapsed="1"/>
    <col min="10522" max="10522" width="3.28515625" style="1" customWidth="1" collapsed="1"/>
    <col min="10523" max="10746" width="9.140625" style="1" collapsed="1"/>
    <col min="10747" max="10747" width="56" style="1" customWidth="1" collapsed="1"/>
    <col min="10748" max="10748" width="10.42578125" style="1" customWidth="1" collapsed="1"/>
    <col min="10749" max="10749" width="8.85546875" style="1" customWidth="1" collapsed="1"/>
    <col min="10750" max="10750" width="10.7109375" style="1" bestFit="1" customWidth="1" collapsed="1"/>
    <col min="10751" max="10751" width="8.85546875" style="1" bestFit="1" customWidth="1" collapsed="1"/>
    <col min="10752" max="10752" width="10.7109375" style="1" customWidth="1" collapsed="1"/>
    <col min="10753" max="10753" width="8.85546875" style="1" customWidth="1" collapsed="1"/>
    <col min="10754" max="10754" width="10.7109375" style="1" bestFit="1" customWidth="1" collapsed="1"/>
    <col min="10755" max="10755" width="8.85546875" style="1" customWidth="1" collapsed="1"/>
    <col min="10756" max="10756" width="10.28515625" style="1" customWidth="1" collapsed="1"/>
    <col min="10757" max="10757" width="8.85546875" style="1" customWidth="1" collapsed="1"/>
    <col min="10758" max="10758" width="10.140625" style="1" customWidth="1" collapsed="1"/>
    <col min="10759" max="10759" width="8.85546875" style="1" customWidth="1" collapsed="1"/>
    <col min="10760" max="10760" width="10.5703125" style="1" customWidth="1" collapsed="1"/>
    <col min="10761" max="10761" width="8.85546875" style="1" customWidth="1" collapsed="1"/>
    <col min="10762" max="10762" width="10.5703125" style="1" customWidth="1" collapsed="1"/>
    <col min="10763" max="10763" width="8.85546875" style="1" customWidth="1" collapsed="1"/>
    <col min="10764" max="10764" width="10.28515625" style="1" customWidth="1" collapsed="1"/>
    <col min="10765" max="10765" width="8.85546875" style="1" customWidth="1" collapsed="1"/>
    <col min="10766" max="10766" width="10.140625" style="1" customWidth="1" collapsed="1"/>
    <col min="10767" max="10767" width="8.85546875" style="1" customWidth="1" collapsed="1"/>
    <col min="10768" max="10768" width="10.7109375" style="1" customWidth="1" collapsed="1"/>
    <col min="10769" max="10769" width="10.42578125" style="1" customWidth="1" collapsed="1"/>
    <col min="10770" max="10770" width="10.140625" style="1" customWidth="1" collapsed="1"/>
    <col min="10771" max="10772" width="9.7109375" style="1" customWidth="1" collapsed="1"/>
    <col min="10773" max="10773" width="9.42578125" style="1" customWidth="1" collapsed="1"/>
    <col min="10774" max="10776" width="11.85546875" style="1" customWidth="1" collapsed="1"/>
    <col min="10777" max="10777" width="9.140625" style="1" collapsed="1"/>
    <col min="10778" max="10778" width="3.28515625" style="1" customWidth="1" collapsed="1"/>
    <col min="10779" max="11002" width="9.140625" style="1" collapsed="1"/>
    <col min="11003" max="11003" width="56" style="1" customWidth="1" collapsed="1"/>
    <col min="11004" max="11004" width="10.42578125" style="1" customWidth="1" collapsed="1"/>
    <col min="11005" max="11005" width="8.85546875" style="1" customWidth="1" collapsed="1"/>
    <col min="11006" max="11006" width="10.7109375" style="1" bestFit="1" customWidth="1" collapsed="1"/>
    <col min="11007" max="11007" width="8.85546875" style="1" bestFit="1" customWidth="1" collapsed="1"/>
    <col min="11008" max="11008" width="10.7109375" style="1" customWidth="1" collapsed="1"/>
    <col min="11009" max="11009" width="8.85546875" style="1" customWidth="1" collapsed="1"/>
    <col min="11010" max="11010" width="10.7109375" style="1" bestFit="1" customWidth="1" collapsed="1"/>
    <col min="11011" max="11011" width="8.85546875" style="1" customWidth="1" collapsed="1"/>
    <col min="11012" max="11012" width="10.28515625" style="1" customWidth="1" collapsed="1"/>
    <col min="11013" max="11013" width="8.85546875" style="1" customWidth="1" collapsed="1"/>
    <col min="11014" max="11014" width="10.140625" style="1" customWidth="1" collapsed="1"/>
    <col min="11015" max="11015" width="8.85546875" style="1" customWidth="1" collapsed="1"/>
    <col min="11016" max="11016" width="10.5703125" style="1" customWidth="1" collapsed="1"/>
    <col min="11017" max="11017" width="8.85546875" style="1" customWidth="1" collapsed="1"/>
    <col min="11018" max="11018" width="10.5703125" style="1" customWidth="1" collapsed="1"/>
    <col min="11019" max="11019" width="8.85546875" style="1" customWidth="1" collapsed="1"/>
    <col min="11020" max="11020" width="10.28515625" style="1" customWidth="1" collapsed="1"/>
    <col min="11021" max="11021" width="8.85546875" style="1" customWidth="1" collapsed="1"/>
    <col min="11022" max="11022" width="10.140625" style="1" customWidth="1" collapsed="1"/>
    <col min="11023" max="11023" width="8.85546875" style="1" customWidth="1" collapsed="1"/>
    <col min="11024" max="11024" width="10.7109375" style="1" customWidth="1" collapsed="1"/>
    <col min="11025" max="11025" width="10.42578125" style="1" customWidth="1" collapsed="1"/>
    <col min="11026" max="11026" width="10.140625" style="1" customWidth="1" collapsed="1"/>
    <col min="11027" max="11028" width="9.7109375" style="1" customWidth="1" collapsed="1"/>
    <col min="11029" max="11029" width="9.42578125" style="1" customWidth="1" collapsed="1"/>
    <col min="11030" max="11032" width="11.85546875" style="1" customWidth="1" collapsed="1"/>
    <col min="11033" max="11033" width="9.140625" style="1" collapsed="1"/>
    <col min="11034" max="11034" width="3.28515625" style="1" customWidth="1" collapsed="1"/>
    <col min="11035" max="11258" width="9.140625" style="1" collapsed="1"/>
    <col min="11259" max="11259" width="56" style="1" customWidth="1" collapsed="1"/>
    <col min="11260" max="11260" width="10.42578125" style="1" customWidth="1" collapsed="1"/>
    <col min="11261" max="11261" width="8.85546875" style="1" customWidth="1" collapsed="1"/>
    <col min="11262" max="11262" width="10.7109375" style="1" bestFit="1" customWidth="1" collapsed="1"/>
    <col min="11263" max="11263" width="8.85546875" style="1" bestFit="1" customWidth="1" collapsed="1"/>
    <col min="11264" max="11264" width="10.7109375" style="1" customWidth="1" collapsed="1"/>
    <col min="11265" max="11265" width="8.85546875" style="1" customWidth="1" collapsed="1"/>
    <col min="11266" max="11266" width="10.7109375" style="1" bestFit="1" customWidth="1" collapsed="1"/>
    <col min="11267" max="11267" width="8.85546875" style="1" customWidth="1" collapsed="1"/>
    <col min="11268" max="11268" width="10.28515625" style="1" customWidth="1" collapsed="1"/>
    <col min="11269" max="11269" width="8.85546875" style="1" customWidth="1" collapsed="1"/>
    <col min="11270" max="11270" width="10.140625" style="1" customWidth="1" collapsed="1"/>
    <col min="11271" max="11271" width="8.85546875" style="1" customWidth="1" collapsed="1"/>
    <col min="11272" max="11272" width="10.5703125" style="1" customWidth="1" collapsed="1"/>
    <col min="11273" max="11273" width="8.85546875" style="1" customWidth="1" collapsed="1"/>
    <col min="11274" max="11274" width="10.5703125" style="1" customWidth="1" collapsed="1"/>
    <col min="11275" max="11275" width="8.85546875" style="1" customWidth="1" collapsed="1"/>
    <col min="11276" max="11276" width="10.28515625" style="1" customWidth="1" collapsed="1"/>
    <col min="11277" max="11277" width="8.85546875" style="1" customWidth="1" collapsed="1"/>
    <col min="11278" max="11278" width="10.140625" style="1" customWidth="1" collapsed="1"/>
    <col min="11279" max="11279" width="8.85546875" style="1" customWidth="1" collapsed="1"/>
    <col min="11280" max="11280" width="10.7109375" style="1" customWidth="1" collapsed="1"/>
    <col min="11281" max="11281" width="10.42578125" style="1" customWidth="1" collapsed="1"/>
    <col min="11282" max="11282" width="10.140625" style="1" customWidth="1" collapsed="1"/>
    <col min="11283" max="11284" width="9.7109375" style="1" customWidth="1" collapsed="1"/>
    <col min="11285" max="11285" width="9.42578125" style="1" customWidth="1" collapsed="1"/>
    <col min="11286" max="11288" width="11.85546875" style="1" customWidth="1" collapsed="1"/>
    <col min="11289" max="11289" width="9.140625" style="1" collapsed="1"/>
    <col min="11290" max="11290" width="3.28515625" style="1" customWidth="1" collapsed="1"/>
    <col min="11291" max="11514" width="9.140625" style="1" collapsed="1"/>
    <col min="11515" max="11515" width="56" style="1" customWidth="1" collapsed="1"/>
    <col min="11516" max="11516" width="10.42578125" style="1" customWidth="1" collapsed="1"/>
    <col min="11517" max="11517" width="8.85546875" style="1" customWidth="1" collapsed="1"/>
    <col min="11518" max="11518" width="10.7109375" style="1" bestFit="1" customWidth="1" collapsed="1"/>
    <col min="11519" max="11519" width="8.85546875" style="1" bestFit="1" customWidth="1" collapsed="1"/>
    <col min="11520" max="11520" width="10.7109375" style="1" customWidth="1" collapsed="1"/>
    <col min="11521" max="11521" width="8.85546875" style="1" customWidth="1" collapsed="1"/>
    <col min="11522" max="11522" width="10.7109375" style="1" bestFit="1" customWidth="1" collapsed="1"/>
    <col min="11523" max="11523" width="8.85546875" style="1" customWidth="1" collapsed="1"/>
    <col min="11524" max="11524" width="10.28515625" style="1" customWidth="1" collapsed="1"/>
    <col min="11525" max="11525" width="8.85546875" style="1" customWidth="1" collapsed="1"/>
    <col min="11526" max="11526" width="10.140625" style="1" customWidth="1" collapsed="1"/>
    <col min="11527" max="11527" width="8.85546875" style="1" customWidth="1" collapsed="1"/>
    <col min="11528" max="11528" width="10.5703125" style="1" customWidth="1" collapsed="1"/>
    <col min="11529" max="11529" width="8.85546875" style="1" customWidth="1" collapsed="1"/>
    <col min="11530" max="11530" width="10.5703125" style="1" customWidth="1" collapsed="1"/>
    <col min="11531" max="11531" width="8.85546875" style="1" customWidth="1" collapsed="1"/>
    <col min="11532" max="11532" width="10.28515625" style="1" customWidth="1" collapsed="1"/>
    <col min="11533" max="11533" width="8.85546875" style="1" customWidth="1" collapsed="1"/>
    <col min="11534" max="11534" width="10.140625" style="1" customWidth="1" collapsed="1"/>
    <col min="11535" max="11535" width="8.85546875" style="1" customWidth="1" collapsed="1"/>
    <col min="11536" max="11536" width="10.7109375" style="1" customWidth="1" collapsed="1"/>
    <col min="11537" max="11537" width="10.42578125" style="1" customWidth="1" collapsed="1"/>
    <col min="11538" max="11538" width="10.140625" style="1" customWidth="1" collapsed="1"/>
    <col min="11539" max="11540" width="9.7109375" style="1" customWidth="1" collapsed="1"/>
    <col min="11541" max="11541" width="9.42578125" style="1" customWidth="1" collapsed="1"/>
    <col min="11542" max="11544" width="11.85546875" style="1" customWidth="1" collapsed="1"/>
    <col min="11545" max="11545" width="9.140625" style="1" collapsed="1"/>
    <col min="11546" max="11546" width="3.28515625" style="1" customWidth="1" collapsed="1"/>
    <col min="11547" max="11770" width="9.140625" style="1" collapsed="1"/>
    <col min="11771" max="11771" width="56" style="1" customWidth="1" collapsed="1"/>
    <col min="11772" max="11772" width="10.42578125" style="1" customWidth="1" collapsed="1"/>
    <col min="11773" max="11773" width="8.85546875" style="1" customWidth="1" collapsed="1"/>
    <col min="11774" max="11774" width="10.7109375" style="1" bestFit="1" customWidth="1" collapsed="1"/>
    <col min="11775" max="11775" width="8.85546875" style="1" bestFit="1" customWidth="1" collapsed="1"/>
    <col min="11776" max="11776" width="10.7109375" style="1" customWidth="1" collapsed="1"/>
    <col min="11777" max="11777" width="8.85546875" style="1" customWidth="1" collapsed="1"/>
    <col min="11778" max="11778" width="10.7109375" style="1" bestFit="1" customWidth="1" collapsed="1"/>
    <col min="11779" max="11779" width="8.85546875" style="1" customWidth="1" collapsed="1"/>
    <col min="11780" max="11780" width="10.28515625" style="1" customWidth="1" collapsed="1"/>
    <col min="11781" max="11781" width="8.85546875" style="1" customWidth="1" collapsed="1"/>
    <col min="11782" max="11782" width="10.140625" style="1" customWidth="1" collapsed="1"/>
    <col min="11783" max="11783" width="8.85546875" style="1" customWidth="1" collapsed="1"/>
    <col min="11784" max="11784" width="10.5703125" style="1" customWidth="1" collapsed="1"/>
    <col min="11785" max="11785" width="8.85546875" style="1" customWidth="1" collapsed="1"/>
    <col min="11786" max="11786" width="10.5703125" style="1" customWidth="1" collapsed="1"/>
    <col min="11787" max="11787" width="8.85546875" style="1" customWidth="1" collapsed="1"/>
    <col min="11788" max="11788" width="10.28515625" style="1" customWidth="1" collapsed="1"/>
    <col min="11789" max="11789" width="8.85546875" style="1" customWidth="1" collapsed="1"/>
    <col min="11790" max="11790" width="10.140625" style="1" customWidth="1" collapsed="1"/>
    <col min="11791" max="11791" width="8.85546875" style="1" customWidth="1" collapsed="1"/>
    <col min="11792" max="11792" width="10.7109375" style="1" customWidth="1" collapsed="1"/>
    <col min="11793" max="11793" width="10.42578125" style="1" customWidth="1" collapsed="1"/>
    <col min="11794" max="11794" width="10.140625" style="1" customWidth="1" collapsed="1"/>
    <col min="11795" max="11796" width="9.7109375" style="1" customWidth="1" collapsed="1"/>
    <col min="11797" max="11797" width="9.42578125" style="1" customWidth="1" collapsed="1"/>
    <col min="11798" max="11800" width="11.85546875" style="1" customWidth="1" collapsed="1"/>
    <col min="11801" max="11801" width="9.140625" style="1" collapsed="1"/>
    <col min="11802" max="11802" width="3.28515625" style="1" customWidth="1" collapsed="1"/>
    <col min="11803" max="12026" width="9.140625" style="1" collapsed="1"/>
    <col min="12027" max="12027" width="56" style="1" customWidth="1" collapsed="1"/>
    <col min="12028" max="12028" width="10.42578125" style="1" customWidth="1" collapsed="1"/>
    <col min="12029" max="12029" width="8.85546875" style="1" customWidth="1" collapsed="1"/>
    <col min="12030" max="12030" width="10.7109375" style="1" bestFit="1" customWidth="1" collapsed="1"/>
    <col min="12031" max="12031" width="8.85546875" style="1" bestFit="1" customWidth="1" collapsed="1"/>
    <col min="12032" max="12032" width="10.7109375" style="1" customWidth="1" collapsed="1"/>
    <col min="12033" max="12033" width="8.85546875" style="1" customWidth="1" collapsed="1"/>
    <col min="12034" max="12034" width="10.7109375" style="1" bestFit="1" customWidth="1" collapsed="1"/>
    <col min="12035" max="12035" width="8.85546875" style="1" customWidth="1" collapsed="1"/>
    <col min="12036" max="12036" width="10.28515625" style="1" customWidth="1" collapsed="1"/>
    <col min="12037" max="12037" width="8.85546875" style="1" customWidth="1" collapsed="1"/>
    <col min="12038" max="12038" width="10.140625" style="1" customWidth="1" collapsed="1"/>
    <col min="12039" max="12039" width="8.85546875" style="1" customWidth="1" collapsed="1"/>
    <col min="12040" max="12040" width="10.5703125" style="1" customWidth="1" collapsed="1"/>
    <col min="12041" max="12041" width="8.85546875" style="1" customWidth="1" collapsed="1"/>
    <col min="12042" max="12042" width="10.5703125" style="1" customWidth="1" collapsed="1"/>
    <col min="12043" max="12043" width="8.85546875" style="1" customWidth="1" collapsed="1"/>
    <col min="12044" max="12044" width="10.28515625" style="1" customWidth="1" collapsed="1"/>
    <col min="12045" max="12045" width="8.85546875" style="1" customWidth="1" collapsed="1"/>
    <col min="12046" max="12046" width="10.140625" style="1" customWidth="1" collapsed="1"/>
    <col min="12047" max="12047" width="8.85546875" style="1" customWidth="1" collapsed="1"/>
    <col min="12048" max="12048" width="10.7109375" style="1" customWidth="1" collapsed="1"/>
    <col min="12049" max="12049" width="10.42578125" style="1" customWidth="1" collapsed="1"/>
    <col min="12050" max="12050" width="10.140625" style="1" customWidth="1" collapsed="1"/>
    <col min="12051" max="12052" width="9.7109375" style="1" customWidth="1" collapsed="1"/>
    <col min="12053" max="12053" width="9.42578125" style="1" customWidth="1" collapsed="1"/>
    <col min="12054" max="12056" width="11.85546875" style="1" customWidth="1" collapsed="1"/>
    <col min="12057" max="12057" width="9.140625" style="1" collapsed="1"/>
    <col min="12058" max="12058" width="3.28515625" style="1" customWidth="1" collapsed="1"/>
    <col min="12059" max="12282" width="9.140625" style="1" collapsed="1"/>
    <col min="12283" max="12283" width="56" style="1" customWidth="1" collapsed="1"/>
    <col min="12284" max="12284" width="10.42578125" style="1" customWidth="1" collapsed="1"/>
    <col min="12285" max="12285" width="8.85546875" style="1" customWidth="1" collapsed="1"/>
    <col min="12286" max="12286" width="10.7109375" style="1" bestFit="1" customWidth="1" collapsed="1"/>
    <col min="12287" max="12287" width="8.85546875" style="1" bestFit="1" customWidth="1" collapsed="1"/>
    <col min="12288" max="12288" width="10.7109375" style="1" customWidth="1" collapsed="1"/>
    <col min="12289" max="12289" width="8.85546875" style="1" customWidth="1" collapsed="1"/>
    <col min="12290" max="12290" width="10.7109375" style="1" bestFit="1" customWidth="1" collapsed="1"/>
    <col min="12291" max="12291" width="8.85546875" style="1" customWidth="1" collapsed="1"/>
    <col min="12292" max="12292" width="10.28515625" style="1" customWidth="1" collapsed="1"/>
    <col min="12293" max="12293" width="8.85546875" style="1" customWidth="1" collapsed="1"/>
    <col min="12294" max="12294" width="10.140625" style="1" customWidth="1" collapsed="1"/>
    <col min="12295" max="12295" width="8.85546875" style="1" customWidth="1" collapsed="1"/>
    <col min="12296" max="12296" width="10.5703125" style="1" customWidth="1" collapsed="1"/>
    <col min="12297" max="12297" width="8.85546875" style="1" customWidth="1" collapsed="1"/>
    <col min="12298" max="12298" width="10.5703125" style="1" customWidth="1" collapsed="1"/>
    <col min="12299" max="12299" width="8.85546875" style="1" customWidth="1" collapsed="1"/>
    <col min="12300" max="12300" width="10.28515625" style="1" customWidth="1" collapsed="1"/>
    <col min="12301" max="12301" width="8.85546875" style="1" customWidth="1" collapsed="1"/>
    <col min="12302" max="12302" width="10.140625" style="1" customWidth="1" collapsed="1"/>
    <col min="12303" max="12303" width="8.85546875" style="1" customWidth="1" collapsed="1"/>
    <col min="12304" max="12304" width="10.7109375" style="1" customWidth="1" collapsed="1"/>
    <col min="12305" max="12305" width="10.42578125" style="1" customWidth="1" collapsed="1"/>
    <col min="12306" max="12306" width="10.140625" style="1" customWidth="1" collapsed="1"/>
    <col min="12307" max="12308" width="9.7109375" style="1" customWidth="1" collapsed="1"/>
    <col min="12309" max="12309" width="9.42578125" style="1" customWidth="1" collapsed="1"/>
    <col min="12310" max="12312" width="11.85546875" style="1" customWidth="1" collapsed="1"/>
    <col min="12313" max="12313" width="9.140625" style="1" collapsed="1"/>
    <col min="12314" max="12314" width="3.28515625" style="1" customWidth="1" collapsed="1"/>
    <col min="12315" max="12538" width="9.140625" style="1" collapsed="1"/>
    <col min="12539" max="12539" width="56" style="1" customWidth="1" collapsed="1"/>
    <col min="12540" max="12540" width="10.42578125" style="1" customWidth="1" collapsed="1"/>
    <col min="12541" max="12541" width="8.85546875" style="1" customWidth="1" collapsed="1"/>
    <col min="12542" max="12542" width="10.7109375" style="1" bestFit="1" customWidth="1" collapsed="1"/>
    <col min="12543" max="12543" width="8.85546875" style="1" bestFit="1" customWidth="1" collapsed="1"/>
    <col min="12544" max="12544" width="10.7109375" style="1" customWidth="1" collapsed="1"/>
    <col min="12545" max="12545" width="8.85546875" style="1" customWidth="1" collapsed="1"/>
    <col min="12546" max="12546" width="10.7109375" style="1" bestFit="1" customWidth="1" collapsed="1"/>
    <col min="12547" max="12547" width="8.85546875" style="1" customWidth="1" collapsed="1"/>
    <col min="12548" max="12548" width="10.28515625" style="1" customWidth="1" collapsed="1"/>
    <col min="12549" max="12549" width="8.85546875" style="1" customWidth="1" collapsed="1"/>
    <col min="12550" max="12550" width="10.140625" style="1" customWidth="1" collapsed="1"/>
    <col min="12551" max="12551" width="8.85546875" style="1" customWidth="1" collapsed="1"/>
    <col min="12552" max="12552" width="10.5703125" style="1" customWidth="1" collapsed="1"/>
    <col min="12553" max="12553" width="8.85546875" style="1" customWidth="1" collapsed="1"/>
    <col min="12554" max="12554" width="10.5703125" style="1" customWidth="1" collapsed="1"/>
    <col min="12555" max="12555" width="8.85546875" style="1" customWidth="1" collapsed="1"/>
    <col min="12556" max="12556" width="10.28515625" style="1" customWidth="1" collapsed="1"/>
    <col min="12557" max="12557" width="8.85546875" style="1" customWidth="1" collapsed="1"/>
    <col min="12558" max="12558" width="10.140625" style="1" customWidth="1" collapsed="1"/>
    <col min="12559" max="12559" width="8.85546875" style="1" customWidth="1" collapsed="1"/>
    <col min="12560" max="12560" width="10.7109375" style="1" customWidth="1" collapsed="1"/>
    <col min="12561" max="12561" width="10.42578125" style="1" customWidth="1" collapsed="1"/>
    <col min="12562" max="12562" width="10.140625" style="1" customWidth="1" collapsed="1"/>
    <col min="12563" max="12564" width="9.7109375" style="1" customWidth="1" collapsed="1"/>
    <col min="12565" max="12565" width="9.42578125" style="1" customWidth="1" collapsed="1"/>
    <col min="12566" max="12568" width="11.85546875" style="1" customWidth="1" collapsed="1"/>
    <col min="12569" max="12569" width="9.140625" style="1" collapsed="1"/>
    <col min="12570" max="12570" width="3.28515625" style="1" customWidth="1" collapsed="1"/>
    <col min="12571" max="12794" width="9.140625" style="1" collapsed="1"/>
    <col min="12795" max="12795" width="56" style="1" customWidth="1" collapsed="1"/>
    <col min="12796" max="12796" width="10.42578125" style="1" customWidth="1" collapsed="1"/>
    <col min="12797" max="12797" width="8.85546875" style="1" customWidth="1" collapsed="1"/>
    <col min="12798" max="12798" width="10.7109375" style="1" bestFit="1" customWidth="1" collapsed="1"/>
    <col min="12799" max="12799" width="8.85546875" style="1" bestFit="1" customWidth="1" collapsed="1"/>
    <col min="12800" max="12800" width="10.7109375" style="1" customWidth="1" collapsed="1"/>
    <col min="12801" max="12801" width="8.85546875" style="1" customWidth="1" collapsed="1"/>
    <col min="12802" max="12802" width="10.7109375" style="1" bestFit="1" customWidth="1" collapsed="1"/>
    <col min="12803" max="12803" width="8.85546875" style="1" customWidth="1" collapsed="1"/>
    <col min="12804" max="12804" width="10.28515625" style="1" customWidth="1" collapsed="1"/>
    <col min="12805" max="12805" width="8.85546875" style="1" customWidth="1" collapsed="1"/>
    <col min="12806" max="12806" width="10.140625" style="1" customWidth="1" collapsed="1"/>
    <col min="12807" max="12807" width="8.85546875" style="1" customWidth="1" collapsed="1"/>
    <col min="12808" max="12808" width="10.5703125" style="1" customWidth="1" collapsed="1"/>
    <col min="12809" max="12809" width="8.85546875" style="1" customWidth="1" collapsed="1"/>
    <col min="12810" max="12810" width="10.5703125" style="1" customWidth="1" collapsed="1"/>
    <col min="12811" max="12811" width="8.85546875" style="1" customWidth="1" collapsed="1"/>
    <col min="12812" max="12812" width="10.28515625" style="1" customWidth="1" collapsed="1"/>
    <col min="12813" max="12813" width="8.85546875" style="1" customWidth="1" collapsed="1"/>
    <col min="12814" max="12814" width="10.140625" style="1" customWidth="1" collapsed="1"/>
    <col min="12815" max="12815" width="8.85546875" style="1" customWidth="1" collapsed="1"/>
    <col min="12816" max="12816" width="10.7109375" style="1" customWidth="1" collapsed="1"/>
    <col min="12817" max="12817" width="10.42578125" style="1" customWidth="1" collapsed="1"/>
    <col min="12818" max="12818" width="10.140625" style="1" customWidth="1" collapsed="1"/>
    <col min="12819" max="12820" width="9.7109375" style="1" customWidth="1" collapsed="1"/>
    <col min="12821" max="12821" width="9.42578125" style="1" customWidth="1" collapsed="1"/>
    <col min="12822" max="12824" width="11.85546875" style="1" customWidth="1" collapsed="1"/>
    <col min="12825" max="12825" width="9.140625" style="1" collapsed="1"/>
    <col min="12826" max="12826" width="3.28515625" style="1" customWidth="1" collapsed="1"/>
    <col min="12827" max="13050" width="9.140625" style="1" collapsed="1"/>
    <col min="13051" max="13051" width="56" style="1" customWidth="1" collapsed="1"/>
    <col min="13052" max="13052" width="10.42578125" style="1" customWidth="1" collapsed="1"/>
    <col min="13053" max="13053" width="8.85546875" style="1" customWidth="1" collapsed="1"/>
    <col min="13054" max="13054" width="10.7109375" style="1" bestFit="1" customWidth="1" collapsed="1"/>
    <col min="13055" max="13055" width="8.85546875" style="1" bestFit="1" customWidth="1" collapsed="1"/>
    <col min="13056" max="13056" width="10.7109375" style="1" customWidth="1" collapsed="1"/>
    <col min="13057" max="13057" width="8.85546875" style="1" customWidth="1" collapsed="1"/>
    <col min="13058" max="13058" width="10.7109375" style="1" bestFit="1" customWidth="1" collapsed="1"/>
    <col min="13059" max="13059" width="8.85546875" style="1" customWidth="1" collapsed="1"/>
    <col min="13060" max="13060" width="10.28515625" style="1" customWidth="1" collapsed="1"/>
    <col min="13061" max="13061" width="8.85546875" style="1" customWidth="1" collapsed="1"/>
    <col min="13062" max="13062" width="10.140625" style="1" customWidth="1" collapsed="1"/>
    <col min="13063" max="13063" width="8.85546875" style="1" customWidth="1" collapsed="1"/>
    <col min="13064" max="13064" width="10.5703125" style="1" customWidth="1" collapsed="1"/>
    <col min="13065" max="13065" width="8.85546875" style="1" customWidth="1" collapsed="1"/>
    <col min="13066" max="13066" width="10.5703125" style="1" customWidth="1" collapsed="1"/>
    <col min="13067" max="13067" width="8.85546875" style="1" customWidth="1" collapsed="1"/>
    <col min="13068" max="13068" width="10.28515625" style="1" customWidth="1" collapsed="1"/>
    <col min="13069" max="13069" width="8.85546875" style="1" customWidth="1" collapsed="1"/>
    <col min="13070" max="13070" width="10.140625" style="1" customWidth="1" collapsed="1"/>
    <col min="13071" max="13071" width="8.85546875" style="1" customWidth="1" collapsed="1"/>
    <col min="13072" max="13072" width="10.7109375" style="1" customWidth="1" collapsed="1"/>
    <col min="13073" max="13073" width="10.42578125" style="1" customWidth="1" collapsed="1"/>
    <col min="13074" max="13074" width="10.140625" style="1" customWidth="1" collapsed="1"/>
    <col min="13075" max="13076" width="9.7109375" style="1" customWidth="1" collapsed="1"/>
    <col min="13077" max="13077" width="9.42578125" style="1" customWidth="1" collapsed="1"/>
    <col min="13078" max="13080" width="11.85546875" style="1" customWidth="1" collapsed="1"/>
    <col min="13081" max="13081" width="9.140625" style="1" collapsed="1"/>
    <col min="13082" max="13082" width="3.28515625" style="1" customWidth="1" collapsed="1"/>
    <col min="13083" max="13306" width="9.140625" style="1" collapsed="1"/>
    <col min="13307" max="13307" width="56" style="1" customWidth="1" collapsed="1"/>
    <col min="13308" max="13308" width="10.42578125" style="1" customWidth="1" collapsed="1"/>
    <col min="13309" max="13309" width="8.85546875" style="1" customWidth="1" collapsed="1"/>
    <col min="13310" max="13310" width="10.7109375" style="1" bestFit="1" customWidth="1" collapsed="1"/>
    <col min="13311" max="13311" width="8.85546875" style="1" bestFit="1" customWidth="1" collapsed="1"/>
    <col min="13312" max="13312" width="10.7109375" style="1" customWidth="1" collapsed="1"/>
    <col min="13313" max="13313" width="8.85546875" style="1" customWidth="1" collapsed="1"/>
    <col min="13314" max="13314" width="10.7109375" style="1" bestFit="1" customWidth="1" collapsed="1"/>
    <col min="13315" max="13315" width="8.85546875" style="1" customWidth="1" collapsed="1"/>
    <col min="13316" max="13316" width="10.28515625" style="1" customWidth="1" collapsed="1"/>
    <col min="13317" max="13317" width="8.85546875" style="1" customWidth="1" collapsed="1"/>
    <col min="13318" max="13318" width="10.140625" style="1" customWidth="1" collapsed="1"/>
    <col min="13319" max="13319" width="8.85546875" style="1" customWidth="1" collapsed="1"/>
    <col min="13320" max="13320" width="10.5703125" style="1" customWidth="1" collapsed="1"/>
    <col min="13321" max="13321" width="8.85546875" style="1" customWidth="1" collapsed="1"/>
    <col min="13322" max="13322" width="10.5703125" style="1" customWidth="1" collapsed="1"/>
    <col min="13323" max="13323" width="8.85546875" style="1" customWidth="1" collapsed="1"/>
    <col min="13324" max="13324" width="10.28515625" style="1" customWidth="1" collapsed="1"/>
    <col min="13325" max="13325" width="8.85546875" style="1" customWidth="1" collapsed="1"/>
    <col min="13326" max="13326" width="10.140625" style="1" customWidth="1" collapsed="1"/>
    <col min="13327" max="13327" width="8.85546875" style="1" customWidth="1" collapsed="1"/>
    <col min="13328" max="13328" width="10.7109375" style="1" customWidth="1" collapsed="1"/>
    <col min="13329" max="13329" width="10.42578125" style="1" customWidth="1" collapsed="1"/>
    <col min="13330" max="13330" width="10.140625" style="1" customWidth="1" collapsed="1"/>
    <col min="13331" max="13332" width="9.7109375" style="1" customWidth="1" collapsed="1"/>
    <col min="13333" max="13333" width="9.42578125" style="1" customWidth="1" collapsed="1"/>
    <col min="13334" max="13336" width="11.85546875" style="1" customWidth="1" collapsed="1"/>
    <col min="13337" max="13337" width="9.140625" style="1" collapsed="1"/>
    <col min="13338" max="13338" width="3.28515625" style="1" customWidth="1" collapsed="1"/>
    <col min="13339" max="13562" width="9.140625" style="1" collapsed="1"/>
    <col min="13563" max="13563" width="56" style="1" customWidth="1" collapsed="1"/>
    <col min="13564" max="13564" width="10.42578125" style="1" customWidth="1" collapsed="1"/>
    <col min="13565" max="13565" width="8.85546875" style="1" customWidth="1" collapsed="1"/>
    <col min="13566" max="13566" width="10.7109375" style="1" bestFit="1" customWidth="1" collapsed="1"/>
    <col min="13567" max="13567" width="8.85546875" style="1" bestFit="1" customWidth="1" collapsed="1"/>
    <col min="13568" max="13568" width="10.7109375" style="1" customWidth="1" collapsed="1"/>
    <col min="13569" max="13569" width="8.85546875" style="1" customWidth="1" collapsed="1"/>
    <col min="13570" max="13570" width="10.7109375" style="1" bestFit="1" customWidth="1" collapsed="1"/>
    <col min="13571" max="13571" width="8.85546875" style="1" customWidth="1" collapsed="1"/>
    <col min="13572" max="13572" width="10.28515625" style="1" customWidth="1" collapsed="1"/>
    <col min="13573" max="13573" width="8.85546875" style="1" customWidth="1" collapsed="1"/>
    <col min="13574" max="13574" width="10.140625" style="1" customWidth="1" collapsed="1"/>
    <col min="13575" max="13575" width="8.85546875" style="1" customWidth="1" collapsed="1"/>
    <col min="13576" max="13576" width="10.5703125" style="1" customWidth="1" collapsed="1"/>
    <col min="13577" max="13577" width="8.85546875" style="1" customWidth="1" collapsed="1"/>
    <col min="13578" max="13578" width="10.5703125" style="1" customWidth="1" collapsed="1"/>
    <col min="13579" max="13579" width="8.85546875" style="1" customWidth="1" collapsed="1"/>
    <col min="13580" max="13580" width="10.28515625" style="1" customWidth="1" collapsed="1"/>
    <col min="13581" max="13581" width="8.85546875" style="1" customWidth="1" collapsed="1"/>
    <col min="13582" max="13582" width="10.140625" style="1" customWidth="1" collapsed="1"/>
    <col min="13583" max="13583" width="8.85546875" style="1" customWidth="1" collapsed="1"/>
    <col min="13584" max="13584" width="10.7109375" style="1" customWidth="1" collapsed="1"/>
    <col min="13585" max="13585" width="10.42578125" style="1" customWidth="1" collapsed="1"/>
    <col min="13586" max="13586" width="10.140625" style="1" customWidth="1" collapsed="1"/>
    <col min="13587" max="13588" width="9.7109375" style="1" customWidth="1" collapsed="1"/>
    <col min="13589" max="13589" width="9.42578125" style="1" customWidth="1" collapsed="1"/>
    <col min="13590" max="13592" width="11.85546875" style="1" customWidth="1" collapsed="1"/>
    <col min="13593" max="13593" width="9.140625" style="1" collapsed="1"/>
    <col min="13594" max="13594" width="3.28515625" style="1" customWidth="1" collapsed="1"/>
    <col min="13595" max="13818" width="9.140625" style="1" collapsed="1"/>
    <col min="13819" max="13819" width="56" style="1" customWidth="1" collapsed="1"/>
    <col min="13820" max="13820" width="10.42578125" style="1" customWidth="1" collapsed="1"/>
    <col min="13821" max="13821" width="8.85546875" style="1" customWidth="1" collapsed="1"/>
    <col min="13822" max="13822" width="10.7109375" style="1" bestFit="1" customWidth="1" collapsed="1"/>
    <col min="13823" max="13823" width="8.85546875" style="1" bestFit="1" customWidth="1" collapsed="1"/>
    <col min="13824" max="13824" width="10.7109375" style="1" customWidth="1" collapsed="1"/>
    <col min="13825" max="13825" width="8.85546875" style="1" customWidth="1" collapsed="1"/>
    <col min="13826" max="13826" width="10.7109375" style="1" bestFit="1" customWidth="1" collapsed="1"/>
    <col min="13827" max="13827" width="8.85546875" style="1" customWidth="1" collapsed="1"/>
    <col min="13828" max="13828" width="10.28515625" style="1" customWidth="1" collapsed="1"/>
    <col min="13829" max="13829" width="8.85546875" style="1" customWidth="1" collapsed="1"/>
    <col min="13830" max="13830" width="10.140625" style="1" customWidth="1" collapsed="1"/>
    <col min="13831" max="13831" width="8.85546875" style="1" customWidth="1" collapsed="1"/>
    <col min="13832" max="13832" width="10.5703125" style="1" customWidth="1" collapsed="1"/>
    <col min="13833" max="13833" width="8.85546875" style="1" customWidth="1" collapsed="1"/>
    <col min="13834" max="13834" width="10.5703125" style="1" customWidth="1" collapsed="1"/>
    <col min="13835" max="13835" width="8.85546875" style="1" customWidth="1" collapsed="1"/>
    <col min="13836" max="13836" width="10.28515625" style="1" customWidth="1" collapsed="1"/>
    <col min="13837" max="13837" width="8.85546875" style="1" customWidth="1" collapsed="1"/>
    <col min="13838" max="13838" width="10.140625" style="1" customWidth="1" collapsed="1"/>
    <col min="13839" max="13839" width="8.85546875" style="1" customWidth="1" collapsed="1"/>
    <col min="13840" max="13840" width="10.7109375" style="1" customWidth="1" collapsed="1"/>
    <col min="13841" max="13841" width="10.42578125" style="1" customWidth="1" collapsed="1"/>
    <col min="13842" max="13842" width="10.140625" style="1" customWidth="1" collapsed="1"/>
    <col min="13843" max="13844" width="9.7109375" style="1" customWidth="1" collapsed="1"/>
    <col min="13845" max="13845" width="9.42578125" style="1" customWidth="1" collapsed="1"/>
    <col min="13846" max="13848" width="11.85546875" style="1" customWidth="1" collapsed="1"/>
    <col min="13849" max="13849" width="9.140625" style="1" collapsed="1"/>
    <col min="13850" max="13850" width="3.28515625" style="1" customWidth="1" collapsed="1"/>
    <col min="13851" max="14074" width="9.140625" style="1" collapsed="1"/>
    <col min="14075" max="14075" width="56" style="1" customWidth="1" collapsed="1"/>
    <col min="14076" max="14076" width="10.42578125" style="1" customWidth="1" collapsed="1"/>
    <col min="14077" max="14077" width="8.85546875" style="1" customWidth="1" collapsed="1"/>
    <col min="14078" max="14078" width="10.7109375" style="1" bestFit="1" customWidth="1" collapsed="1"/>
    <col min="14079" max="14079" width="8.85546875" style="1" bestFit="1" customWidth="1" collapsed="1"/>
    <col min="14080" max="14080" width="10.7109375" style="1" customWidth="1" collapsed="1"/>
    <col min="14081" max="14081" width="8.85546875" style="1" customWidth="1" collapsed="1"/>
    <col min="14082" max="14082" width="10.7109375" style="1" bestFit="1" customWidth="1" collapsed="1"/>
    <col min="14083" max="14083" width="8.85546875" style="1" customWidth="1" collapsed="1"/>
    <col min="14084" max="14084" width="10.28515625" style="1" customWidth="1" collapsed="1"/>
    <col min="14085" max="14085" width="8.85546875" style="1" customWidth="1" collapsed="1"/>
    <col min="14086" max="14086" width="10.140625" style="1" customWidth="1" collapsed="1"/>
    <col min="14087" max="14087" width="8.85546875" style="1" customWidth="1" collapsed="1"/>
    <col min="14088" max="14088" width="10.5703125" style="1" customWidth="1" collapsed="1"/>
    <col min="14089" max="14089" width="8.85546875" style="1" customWidth="1" collapsed="1"/>
    <col min="14090" max="14090" width="10.5703125" style="1" customWidth="1" collapsed="1"/>
    <col min="14091" max="14091" width="8.85546875" style="1" customWidth="1" collapsed="1"/>
    <col min="14092" max="14092" width="10.28515625" style="1" customWidth="1" collapsed="1"/>
    <col min="14093" max="14093" width="8.85546875" style="1" customWidth="1" collapsed="1"/>
    <col min="14094" max="14094" width="10.140625" style="1" customWidth="1" collapsed="1"/>
    <col min="14095" max="14095" width="8.85546875" style="1" customWidth="1" collapsed="1"/>
    <col min="14096" max="14096" width="10.7109375" style="1" customWidth="1" collapsed="1"/>
    <col min="14097" max="14097" width="10.42578125" style="1" customWidth="1" collapsed="1"/>
    <col min="14098" max="14098" width="10.140625" style="1" customWidth="1" collapsed="1"/>
    <col min="14099" max="14100" width="9.7109375" style="1" customWidth="1" collapsed="1"/>
    <col min="14101" max="14101" width="9.42578125" style="1" customWidth="1" collapsed="1"/>
    <col min="14102" max="14104" width="11.85546875" style="1" customWidth="1" collapsed="1"/>
    <col min="14105" max="14105" width="9.140625" style="1" collapsed="1"/>
    <col min="14106" max="14106" width="3.28515625" style="1" customWidth="1" collapsed="1"/>
    <col min="14107" max="14330" width="9.140625" style="1" collapsed="1"/>
    <col min="14331" max="14331" width="56" style="1" customWidth="1" collapsed="1"/>
    <col min="14332" max="14332" width="10.42578125" style="1" customWidth="1" collapsed="1"/>
    <col min="14333" max="14333" width="8.85546875" style="1" customWidth="1" collapsed="1"/>
    <col min="14334" max="14334" width="10.7109375" style="1" bestFit="1" customWidth="1" collapsed="1"/>
    <col min="14335" max="14335" width="8.85546875" style="1" bestFit="1" customWidth="1" collapsed="1"/>
    <col min="14336" max="14336" width="10.7109375" style="1" customWidth="1" collapsed="1"/>
    <col min="14337" max="14337" width="8.85546875" style="1" customWidth="1" collapsed="1"/>
    <col min="14338" max="14338" width="10.7109375" style="1" bestFit="1" customWidth="1" collapsed="1"/>
    <col min="14339" max="14339" width="8.85546875" style="1" customWidth="1" collapsed="1"/>
    <col min="14340" max="14340" width="10.28515625" style="1" customWidth="1" collapsed="1"/>
    <col min="14341" max="14341" width="8.85546875" style="1" customWidth="1" collapsed="1"/>
    <col min="14342" max="14342" width="10.140625" style="1" customWidth="1" collapsed="1"/>
    <col min="14343" max="14343" width="8.85546875" style="1" customWidth="1" collapsed="1"/>
    <col min="14344" max="14344" width="10.5703125" style="1" customWidth="1" collapsed="1"/>
    <col min="14345" max="14345" width="8.85546875" style="1" customWidth="1" collapsed="1"/>
    <col min="14346" max="14346" width="10.5703125" style="1" customWidth="1" collapsed="1"/>
    <col min="14347" max="14347" width="8.85546875" style="1" customWidth="1" collapsed="1"/>
    <col min="14348" max="14348" width="10.28515625" style="1" customWidth="1" collapsed="1"/>
    <col min="14349" max="14349" width="8.85546875" style="1" customWidth="1" collapsed="1"/>
    <col min="14350" max="14350" width="10.140625" style="1" customWidth="1" collapsed="1"/>
    <col min="14351" max="14351" width="8.85546875" style="1" customWidth="1" collapsed="1"/>
    <col min="14352" max="14352" width="10.7109375" style="1" customWidth="1" collapsed="1"/>
    <col min="14353" max="14353" width="10.42578125" style="1" customWidth="1" collapsed="1"/>
    <col min="14354" max="14354" width="10.140625" style="1" customWidth="1" collapsed="1"/>
    <col min="14355" max="14356" width="9.7109375" style="1" customWidth="1" collapsed="1"/>
    <col min="14357" max="14357" width="9.42578125" style="1" customWidth="1" collapsed="1"/>
    <col min="14358" max="14360" width="11.85546875" style="1" customWidth="1" collapsed="1"/>
    <col min="14361" max="14361" width="9.140625" style="1" collapsed="1"/>
    <col min="14362" max="14362" width="3.28515625" style="1" customWidth="1" collapsed="1"/>
    <col min="14363" max="14586" width="9.140625" style="1" collapsed="1"/>
    <col min="14587" max="14587" width="56" style="1" customWidth="1" collapsed="1"/>
    <col min="14588" max="14588" width="10.42578125" style="1" customWidth="1" collapsed="1"/>
    <col min="14589" max="14589" width="8.85546875" style="1" customWidth="1" collapsed="1"/>
    <col min="14590" max="14590" width="10.7109375" style="1" bestFit="1" customWidth="1" collapsed="1"/>
    <col min="14591" max="14591" width="8.85546875" style="1" bestFit="1" customWidth="1" collapsed="1"/>
    <col min="14592" max="14592" width="10.7109375" style="1" customWidth="1" collapsed="1"/>
    <col min="14593" max="14593" width="8.85546875" style="1" customWidth="1" collapsed="1"/>
    <col min="14594" max="14594" width="10.7109375" style="1" bestFit="1" customWidth="1" collapsed="1"/>
    <col min="14595" max="14595" width="8.85546875" style="1" customWidth="1" collapsed="1"/>
    <col min="14596" max="14596" width="10.28515625" style="1" customWidth="1" collapsed="1"/>
    <col min="14597" max="14597" width="8.85546875" style="1" customWidth="1" collapsed="1"/>
    <col min="14598" max="14598" width="10.140625" style="1" customWidth="1" collapsed="1"/>
    <col min="14599" max="14599" width="8.85546875" style="1" customWidth="1" collapsed="1"/>
    <col min="14600" max="14600" width="10.5703125" style="1" customWidth="1" collapsed="1"/>
    <col min="14601" max="14601" width="8.85546875" style="1" customWidth="1" collapsed="1"/>
    <col min="14602" max="14602" width="10.5703125" style="1" customWidth="1" collapsed="1"/>
    <col min="14603" max="14603" width="8.85546875" style="1" customWidth="1" collapsed="1"/>
    <col min="14604" max="14604" width="10.28515625" style="1" customWidth="1" collapsed="1"/>
    <col min="14605" max="14605" width="8.85546875" style="1" customWidth="1" collapsed="1"/>
    <col min="14606" max="14606" width="10.140625" style="1" customWidth="1" collapsed="1"/>
    <col min="14607" max="14607" width="8.85546875" style="1" customWidth="1" collapsed="1"/>
    <col min="14608" max="14608" width="10.7109375" style="1" customWidth="1" collapsed="1"/>
    <col min="14609" max="14609" width="10.42578125" style="1" customWidth="1" collapsed="1"/>
    <col min="14610" max="14610" width="10.140625" style="1" customWidth="1" collapsed="1"/>
    <col min="14611" max="14612" width="9.7109375" style="1" customWidth="1" collapsed="1"/>
    <col min="14613" max="14613" width="9.42578125" style="1" customWidth="1" collapsed="1"/>
    <col min="14614" max="14616" width="11.85546875" style="1" customWidth="1" collapsed="1"/>
    <col min="14617" max="14617" width="9.140625" style="1" collapsed="1"/>
    <col min="14618" max="14618" width="3.28515625" style="1" customWidth="1" collapsed="1"/>
    <col min="14619" max="14842" width="9.140625" style="1" collapsed="1"/>
    <col min="14843" max="14843" width="56" style="1" customWidth="1" collapsed="1"/>
    <col min="14844" max="14844" width="10.42578125" style="1" customWidth="1" collapsed="1"/>
    <col min="14845" max="14845" width="8.85546875" style="1" customWidth="1" collapsed="1"/>
    <col min="14846" max="14846" width="10.7109375" style="1" bestFit="1" customWidth="1" collapsed="1"/>
    <col min="14847" max="14847" width="8.85546875" style="1" bestFit="1" customWidth="1" collapsed="1"/>
    <col min="14848" max="14848" width="10.7109375" style="1" customWidth="1" collapsed="1"/>
    <col min="14849" max="14849" width="8.85546875" style="1" customWidth="1" collapsed="1"/>
    <col min="14850" max="14850" width="10.7109375" style="1" bestFit="1" customWidth="1" collapsed="1"/>
    <col min="14851" max="14851" width="8.85546875" style="1" customWidth="1" collapsed="1"/>
    <col min="14852" max="14852" width="10.28515625" style="1" customWidth="1" collapsed="1"/>
    <col min="14853" max="14853" width="8.85546875" style="1" customWidth="1" collapsed="1"/>
    <col min="14854" max="14854" width="10.140625" style="1" customWidth="1" collapsed="1"/>
    <col min="14855" max="14855" width="8.85546875" style="1" customWidth="1" collapsed="1"/>
    <col min="14856" max="14856" width="10.5703125" style="1" customWidth="1" collapsed="1"/>
    <col min="14857" max="14857" width="8.85546875" style="1" customWidth="1" collapsed="1"/>
    <col min="14858" max="14858" width="10.5703125" style="1" customWidth="1" collapsed="1"/>
    <col min="14859" max="14859" width="8.85546875" style="1" customWidth="1" collapsed="1"/>
    <col min="14860" max="14860" width="10.28515625" style="1" customWidth="1" collapsed="1"/>
    <col min="14861" max="14861" width="8.85546875" style="1" customWidth="1" collapsed="1"/>
    <col min="14862" max="14862" width="10.140625" style="1" customWidth="1" collapsed="1"/>
    <col min="14863" max="14863" width="8.85546875" style="1" customWidth="1" collapsed="1"/>
    <col min="14864" max="14864" width="10.7109375" style="1" customWidth="1" collapsed="1"/>
    <col min="14865" max="14865" width="10.42578125" style="1" customWidth="1" collapsed="1"/>
    <col min="14866" max="14866" width="10.140625" style="1" customWidth="1" collapsed="1"/>
    <col min="14867" max="14868" width="9.7109375" style="1" customWidth="1" collapsed="1"/>
    <col min="14869" max="14869" width="9.42578125" style="1" customWidth="1" collapsed="1"/>
    <col min="14870" max="14872" width="11.85546875" style="1" customWidth="1" collapsed="1"/>
    <col min="14873" max="14873" width="9.140625" style="1" collapsed="1"/>
    <col min="14874" max="14874" width="3.28515625" style="1" customWidth="1" collapsed="1"/>
    <col min="14875" max="15098" width="9.140625" style="1" collapsed="1"/>
    <col min="15099" max="15099" width="56" style="1" customWidth="1" collapsed="1"/>
    <col min="15100" max="15100" width="10.42578125" style="1" customWidth="1" collapsed="1"/>
    <col min="15101" max="15101" width="8.85546875" style="1" customWidth="1" collapsed="1"/>
    <col min="15102" max="15102" width="10.7109375" style="1" bestFit="1" customWidth="1" collapsed="1"/>
    <col min="15103" max="15103" width="8.85546875" style="1" bestFit="1" customWidth="1" collapsed="1"/>
    <col min="15104" max="15104" width="10.7109375" style="1" customWidth="1" collapsed="1"/>
    <col min="15105" max="15105" width="8.85546875" style="1" customWidth="1" collapsed="1"/>
    <col min="15106" max="15106" width="10.7109375" style="1" bestFit="1" customWidth="1" collapsed="1"/>
    <col min="15107" max="15107" width="8.85546875" style="1" customWidth="1" collapsed="1"/>
    <col min="15108" max="15108" width="10.28515625" style="1" customWidth="1" collapsed="1"/>
    <col min="15109" max="15109" width="8.85546875" style="1" customWidth="1" collapsed="1"/>
    <col min="15110" max="15110" width="10.140625" style="1" customWidth="1" collapsed="1"/>
    <col min="15111" max="15111" width="8.85546875" style="1" customWidth="1" collapsed="1"/>
    <col min="15112" max="15112" width="10.5703125" style="1" customWidth="1" collapsed="1"/>
    <col min="15113" max="15113" width="8.85546875" style="1" customWidth="1" collapsed="1"/>
    <col min="15114" max="15114" width="10.5703125" style="1" customWidth="1" collapsed="1"/>
    <col min="15115" max="15115" width="8.85546875" style="1" customWidth="1" collapsed="1"/>
    <col min="15116" max="15116" width="10.28515625" style="1" customWidth="1" collapsed="1"/>
    <col min="15117" max="15117" width="8.85546875" style="1" customWidth="1" collapsed="1"/>
    <col min="15118" max="15118" width="10.140625" style="1" customWidth="1" collapsed="1"/>
    <col min="15119" max="15119" width="8.85546875" style="1" customWidth="1" collapsed="1"/>
    <col min="15120" max="15120" width="10.7109375" style="1" customWidth="1" collapsed="1"/>
    <col min="15121" max="15121" width="10.42578125" style="1" customWidth="1" collapsed="1"/>
    <col min="15122" max="15122" width="10.140625" style="1" customWidth="1" collapsed="1"/>
    <col min="15123" max="15124" width="9.7109375" style="1" customWidth="1" collapsed="1"/>
    <col min="15125" max="15125" width="9.42578125" style="1" customWidth="1" collapsed="1"/>
    <col min="15126" max="15128" width="11.85546875" style="1" customWidth="1" collapsed="1"/>
    <col min="15129" max="15129" width="9.140625" style="1" collapsed="1"/>
    <col min="15130" max="15130" width="3.28515625" style="1" customWidth="1" collapsed="1"/>
    <col min="15131" max="15354" width="9.140625" style="1" collapsed="1"/>
    <col min="15355" max="15355" width="56" style="1" customWidth="1" collapsed="1"/>
    <col min="15356" max="15356" width="10.42578125" style="1" customWidth="1" collapsed="1"/>
    <col min="15357" max="15357" width="8.85546875" style="1" customWidth="1" collapsed="1"/>
    <col min="15358" max="15358" width="10.7109375" style="1" bestFit="1" customWidth="1" collapsed="1"/>
    <col min="15359" max="15359" width="8.85546875" style="1" bestFit="1" customWidth="1" collapsed="1"/>
    <col min="15360" max="15360" width="10.7109375" style="1" customWidth="1" collapsed="1"/>
    <col min="15361" max="15361" width="8.85546875" style="1" customWidth="1" collapsed="1"/>
    <col min="15362" max="15362" width="10.7109375" style="1" bestFit="1" customWidth="1" collapsed="1"/>
    <col min="15363" max="15363" width="8.85546875" style="1" customWidth="1" collapsed="1"/>
    <col min="15364" max="15364" width="10.28515625" style="1" customWidth="1" collapsed="1"/>
    <col min="15365" max="15365" width="8.85546875" style="1" customWidth="1" collapsed="1"/>
    <col min="15366" max="15366" width="10.140625" style="1" customWidth="1" collapsed="1"/>
    <col min="15367" max="15367" width="8.85546875" style="1" customWidth="1" collapsed="1"/>
    <col min="15368" max="15368" width="10.5703125" style="1" customWidth="1" collapsed="1"/>
    <col min="15369" max="15369" width="8.85546875" style="1" customWidth="1" collapsed="1"/>
    <col min="15370" max="15370" width="10.5703125" style="1" customWidth="1" collapsed="1"/>
    <col min="15371" max="15371" width="8.85546875" style="1" customWidth="1" collapsed="1"/>
    <col min="15372" max="15372" width="10.28515625" style="1" customWidth="1" collapsed="1"/>
    <col min="15373" max="15373" width="8.85546875" style="1" customWidth="1" collapsed="1"/>
    <col min="15374" max="15374" width="10.140625" style="1" customWidth="1" collapsed="1"/>
    <col min="15375" max="15375" width="8.85546875" style="1" customWidth="1" collapsed="1"/>
    <col min="15376" max="15376" width="10.7109375" style="1" customWidth="1" collapsed="1"/>
    <col min="15377" max="15377" width="10.42578125" style="1" customWidth="1" collapsed="1"/>
    <col min="15378" max="15378" width="10.140625" style="1" customWidth="1" collapsed="1"/>
    <col min="15379" max="15380" width="9.7109375" style="1" customWidth="1" collapsed="1"/>
    <col min="15381" max="15381" width="9.42578125" style="1" customWidth="1" collapsed="1"/>
    <col min="15382" max="15384" width="11.85546875" style="1" customWidth="1" collapsed="1"/>
    <col min="15385" max="15385" width="9.140625" style="1" collapsed="1"/>
    <col min="15386" max="15386" width="3.28515625" style="1" customWidth="1" collapsed="1"/>
    <col min="15387" max="15610" width="9.140625" style="1" collapsed="1"/>
    <col min="15611" max="15611" width="56" style="1" customWidth="1" collapsed="1"/>
    <col min="15612" max="15612" width="10.42578125" style="1" customWidth="1" collapsed="1"/>
    <col min="15613" max="15613" width="8.85546875" style="1" customWidth="1" collapsed="1"/>
    <col min="15614" max="15614" width="10.7109375" style="1" bestFit="1" customWidth="1" collapsed="1"/>
    <col min="15615" max="15615" width="8.85546875" style="1" bestFit="1" customWidth="1" collapsed="1"/>
    <col min="15616" max="15616" width="10.7109375" style="1" customWidth="1" collapsed="1"/>
    <col min="15617" max="15617" width="8.85546875" style="1" customWidth="1" collapsed="1"/>
    <col min="15618" max="15618" width="10.7109375" style="1" bestFit="1" customWidth="1" collapsed="1"/>
    <col min="15619" max="15619" width="8.85546875" style="1" customWidth="1" collapsed="1"/>
    <col min="15620" max="15620" width="10.28515625" style="1" customWidth="1" collapsed="1"/>
    <col min="15621" max="15621" width="8.85546875" style="1" customWidth="1" collapsed="1"/>
    <col min="15622" max="15622" width="10.140625" style="1" customWidth="1" collapsed="1"/>
    <col min="15623" max="15623" width="8.85546875" style="1" customWidth="1" collapsed="1"/>
    <col min="15624" max="15624" width="10.5703125" style="1" customWidth="1" collapsed="1"/>
    <col min="15625" max="15625" width="8.85546875" style="1" customWidth="1" collapsed="1"/>
    <col min="15626" max="15626" width="10.5703125" style="1" customWidth="1" collapsed="1"/>
    <col min="15627" max="15627" width="8.85546875" style="1" customWidth="1" collapsed="1"/>
    <col min="15628" max="15628" width="10.28515625" style="1" customWidth="1" collapsed="1"/>
    <col min="15629" max="15629" width="8.85546875" style="1" customWidth="1" collapsed="1"/>
    <col min="15630" max="15630" width="10.140625" style="1" customWidth="1" collapsed="1"/>
    <col min="15631" max="15631" width="8.85546875" style="1" customWidth="1" collapsed="1"/>
    <col min="15632" max="15632" width="10.7109375" style="1" customWidth="1" collapsed="1"/>
    <col min="15633" max="15633" width="10.42578125" style="1" customWidth="1" collapsed="1"/>
    <col min="15634" max="15634" width="10.140625" style="1" customWidth="1" collapsed="1"/>
    <col min="15635" max="15636" width="9.7109375" style="1" customWidth="1" collapsed="1"/>
    <col min="15637" max="15637" width="9.42578125" style="1" customWidth="1" collapsed="1"/>
    <col min="15638" max="15640" width="11.85546875" style="1" customWidth="1" collapsed="1"/>
    <col min="15641" max="15641" width="9.140625" style="1" collapsed="1"/>
    <col min="15642" max="15642" width="3.28515625" style="1" customWidth="1" collapsed="1"/>
    <col min="15643" max="15866" width="9.140625" style="1" collapsed="1"/>
    <col min="15867" max="15867" width="56" style="1" customWidth="1" collapsed="1"/>
    <col min="15868" max="15868" width="10.42578125" style="1" customWidth="1" collapsed="1"/>
    <col min="15869" max="15869" width="8.85546875" style="1" customWidth="1" collapsed="1"/>
    <col min="15870" max="15870" width="10.7109375" style="1" bestFit="1" customWidth="1" collapsed="1"/>
    <col min="15871" max="15871" width="8.85546875" style="1" bestFit="1" customWidth="1" collapsed="1"/>
    <col min="15872" max="15872" width="10.7109375" style="1" customWidth="1" collapsed="1"/>
    <col min="15873" max="15873" width="8.85546875" style="1" customWidth="1" collapsed="1"/>
    <col min="15874" max="15874" width="10.7109375" style="1" bestFit="1" customWidth="1" collapsed="1"/>
    <col min="15875" max="15875" width="8.85546875" style="1" customWidth="1" collapsed="1"/>
    <col min="15876" max="15876" width="10.28515625" style="1" customWidth="1" collapsed="1"/>
    <col min="15877" max="15877" width="8.85546875" style="1" customWidth="1" collapsed="1"/>
    <col min="15878" max="15878" width="10.140625" style="1" customWidth="1" collapsed="1"/>
    <col min="15879" max="15879" width="8.85546875" style="1" customWidth="1" collapsed="1"/>
    <col min="15880" max="15880" width="10.5703125" style="1" customWidth="1" collapsed="1"/>
    <col min="15881" max="15881" width="8.85546875" style="1" customWidth="1" collapsed="1"/>
    <col min="15882" max="15882" width="10.5703125" style="1" customWidth="1" collapsed="1"/>
    <col min="15883" max="15883" width="8.85546875" style="1" customWidth="1" collapsed="1"/>
    <col min="15884" max="15884" width="10.28515625" style="1" customWidth="1" collapsed="1"/>
    <col min="15885" max="15885" width="8.85546875" style="1" customWidth="1" collapsed="1"/>
    <col min="15886" max="15886" width="10.140625" style="1" customWidth="1" collapsed="1"/>
    <col min="15887" max="15887" width="8.85546875" style="1" customWidth="1" collapsed="1"/>
    <col min="15888" max="15888" width="10.7109375" style="1" customWidth="1" collapsed="1"/>
    <col min="15889" max="15889" width="10.42578125" style="1" customWidth="1" collapsed="1"/>
    <col min="15890" max="15890" width="10.140625" style="1" customWidth="1" collapsed="1"/>
    <col min="15891" max="15892" width="9.7109375" style="1" customWidth="1" collapsed="1"/>
    <col min="15893" max="15893" width="9.42578125" style="1" customWidth="1" collapsed="1"/>
    <col min="15894" max="15896" width="11.85546875" style="1" customWidth="1" collapsed="1"/>
    <col min="15897" max="15897" width="9.140625" style="1" collapsed="1"/>
    <col min="15898" max="15898" width="3.28515625" style="1" customWidth="1" collapsed="1"/>
    <col min="15899" max="16122" width="9.140625" style="1" collapsed="1"/>
    <col min="16123" max="16123" width="56" style="1" customWidth="1" collapsed="1"/>
    <col min="16124" max="16124" width="10.42578125" style="1" customWidth="1" collapsed="1"/>
    <col min="16125" max="16125" width="8.85546875" style="1" customWidth="1" collapsed="1"/>
    <col min="16126" max="16126" width="10.7109375" style="1" bestFit="1" customWidth="1" collapsed="1"/>
    <col min="16127" max="16127" width="8.85546875" style="1" bestFit="1" customWidth="1" collapsed="1"/>
    <col min="16128" max="16128" width="10.7109375" style="1" customWidth="1" collapsed="1"/>
    <col min="16129" max="16129" width="8.85546875" style="1" customWidth="1" collapsed="1"/>
    <col min="16130" max="16130" width="10.7109375" style="1" bestFit="1" customWidth="1" collapsed="1"/>
    <col min="16131" max="16131" width="8.85546875" style="1" customWidth="1" collapsed="1"/>
    <col min="16132" max="16132" width="10.28515625" style="1" customWidth="1" collapsed="1"/>
    <col min="16133" max="16133" width="8.85546875" style="1" customWidth="1" collapsed="1"/>
    <col min="16134" max="16134" width="10.140625" style="1" customWidth="1" collapsed="1"/>
    <col min="16135" max="16135" width="8.85546875" style="1" customWidth="1" collapsed="1"/>
    <col min="16136" max="16136" width="10.5703125" style="1" customWidth="1" collapsed="1"/>
    <col min="16137" max="16137" width="8.85546875" style="1" customWidth="1" collapsed="1"/>
    <col min="16138" max="16138" width="10.5703125" style="1" customWidth="1" collapsed="1"/>
    <col min="16139" max="16139" width="8.85546875" style="1" customWidth="1" collapsed="1"/>
    <col min="16140" max="16140" width="10.28515625" style="1" customWidth="1" collapsed="1"/>
    <col min="16141" max="16141" width="8.85546875" style="1" customWidth="1" collapsed="1"/>
    <col min="16142" max="16142" width="10.140625" style="1" customWidth="1" collapsed="1"/>
    <col min="16143" max="16143" width="8.85546875" style="1" customWidth="1" collapsed="1"/>
    <col min="16144" max="16144" width="10.7109375" style="1" customWidth="1" collapsed="1"/>
    <col min="16145" max="16145" width="10.42578125" style="1" customWidth="1" collapsed="1"/>
    <col min="16146" max="16146" width="10.140625" style="1" customWidth="1" collapsed="1"/>
    <col min="16147" max="16148" width="9.7109375" style="1" customWidth="1" collapsed="1"/>
    <col min="16149" max="16149" width="9.42578125" style="1" customWidth="1" collapsed="1"/>
    <col min="16150" max="16152" width="11.85546875" style="1" customWidth="1" collapsed="1"/>
    <col min="16153" max="16153" width="9.140625" style="1" collapsed="1"/>
    <col min="16154" max="16154" width="3.28515625" style="1" customWidth="1" collapsed="1"/>
    <col min="16155" max="16155" width="9.140625" style="1" collapsed="1"/>
    <col min="16156" max="16167" width="9.140625" style="1"/>
    <col min="16168" max="16168" width="9.140625" style="1" collapsed="1"/>
    <col min="16169" max="16170" width="9.140625" style="1"/>
    <col min="16171" max="16171" width="9.140625" style="1" collapsed="1"/>
    <col min="16172" max="16174" width="9.140625" style="1"/>
    <col min="16175" max="16381" width="9.140625" style="1" collapsed="1"/>
    <col min="16382" max="16384" width="9.140625" style="1" customWidth="1" collapsed="1"/>
  </cols>
  <sheetData>
    <row r="1" spans="1:36" ht="18.75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18.75" customHeight="1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36" s="11" customFormat="1" ht="38.25">
      <c r="A3" s="33"/>
      <c r="B3" s="67">
        <v>44985</v>
      </c>
      <c r="C3" s="68"/>
      <c r="D3" s="67">
        <v>45016</v>
      </c>
      <c r="E3" s="68"/>
      <c r="F3" s="67">
        <v>45046</v>
      </c>
      <c r="G3" s="68"/>
      <c r="H3" s="67">
        <v>45077</v>
      </c>
      <c r="I3" s="68"/>
      <c r="J3" s="67">
        <v>45107</v>
      </c>
      <c r="K3" s="68"/>
      <c r="L3" s="67">
        <v>45138</v>
      </c>
      <c r="M3" s="68"/>
      <c r="N3" s="67">
        <v>45169</v>
      </c>
      <c r="O3" s="68"/>
      <c r="P3" s="67">
        <v>45199</v>
      </c>
      <c r="Q3" s="68"/>
      <c r="R3" s="67">
        <v>45230</v>
      </c>
      <c r="S3" s="68"/>
      <c r="T3" s="67">
        <v>45260</v>
      </c>
      <c r="U3" s="68"/>
      <c r="V3" s="69" t="s">
        <v>47</v>
      </c>
      <c r="W3" s="70"/>
      <c r="X3" s="67">
        <v>45322</v>
      </c>
      <c r="Y3" s="68"/>
      <c r="Z3" s="69" t="s">
        <v>50</v>
      </c>
      <c r="AA3" s="70"/>
      <c r="AB3" s="71" t="s">
        <v>18</v>
      </c>
      <c r="AC3" s="72"/>
      <c r="AD3" s="65" t="s">
        <v>48</v>
      </c>
      <c r="AE3" s="66"/>
      <c r="AF3" s="65" t="s">
        <v>24</v>
      </c>
      <c r="AG3" s="66"/>
      <c r="AH3" s="35" t="s">
        <v>18</v>
      </c>
      <c r="AI3" s="34" t="s">
        <v>49</v>
      </c>
      <c r="AJ3" s="34" t="s">
        <v>24</v>
      </c>
    </row>
    <row r="4" spans="1:36" s="11" customFormat="1" ht="12.75">
      <c r="A4" s="33"/>
      <c r="B4" s="32" t="s">
        <v>26</v>
      </c>
      <c r="C4" s="32" t="s">
        <v>25</v>
      </c>
      <c r="D4" s="32" t="s">
        <v>26</v>
      </c>
      <c r="E4" s="32" t="s">
        <v>25</v>
      </c>
      <c r="F4" s="32" t="s">
        <v>26</v>
      </c>
      <c r="G4" s="32" t="s">
        <v>25</v>
      </c>
      <c r="H4" s="32" t="s">
        <v>26</v>
      </c>
      <c r="I4" s="32" t="s">
        <v>25</v>
      </c>
      <c r="J4" s="32" t="s">
        <v>26</v>
      </c>
      <c r="K4" s="32" t="s">
        <v>25</v>
      </c>
      <c r="L4" s="32" t="s">
        <v>26</v>
      </c>
      <c r="M4" s="32" t="s">
        <v>25</v>
      </c>
      <c r="N4" s="32" t="s">
        <v>26</v>
      </c>
      <c r="O4" s="32" t="s">
        <v>25</v>
      </c>
      <c r="P4" s="32" t="s">
        <v>26</v>
      </c>
      <c r="Q4" s="32" t="s">
        <v>25</v>
      </c>
      <c r="R4" s="32" t="s">
        <v>26</v>
      </c>
      <c r="S4" s="32" t="s">
        <v>25</v>
      </c>
      <c r="T4" s="32" t="s">
        <v>26</v>
      </c>
      <c r="U4" s="32" t="s">
        <v>25</v>
      </c>
      <c r="V4" s="32" t="s">
        <v>26</v>
      </c>
      <c r="W4" s="32" t="s">
        <v>25</v>
      </c>
      <c r="X4" s="32" t="s">
        <v>26</v>
      </c>
      <c r="Y4" s="32" t="s">
        <v>25</v>
      </c>
      <c r="Z4" s="32" t="s">
        <v>26</v>
      </c>
      <c r="AA4" s="32" t="s">
        <v>25</v>
      </c>
      <c r="AB4" s="32" t="s">
        <v>26</v>
      </c>
      <c r="AC4" s="32" t="s">
        <v>25</v>
      </c>
      <c r="AD4" s="32" t="s">
        <v>26</v>
      </c>
      <c r="AE4" s="32" t="s">
        <v>25</v>
      </c>
      <c r="AF4" s="32" t="s">
        <v>26</v>
      </c>
      <c r="AG4" s="32" t="s">
        <v>25</v>
      </c>
      <c r="AH4" s="73" t="s">
        <v>23</v>
      </c>
      <c r="AI4" s="73"/>
      <c r="AJ4" s="73"/>
    </row>
    <row r="5" spans="1:36" s="11" customFormat="1" ht="20.25" customHeight="1">
      <c r="A5" s="48" t="s">
        <v>31</v>
      </c>
      <c r="B5" s="24">
        <v>3116.1</v>
      </c>
      <c r="C5" s="24">
        <v>631.70000000000005</v>
      </c>
      <c r="D5" s="24">
        <v>3114.7</v>
      </c>
      <c r="E5" s="24">
        <v>650</v>
      </c>
      <c r="F5" s="24">
        <v>3155.4</v>
      </c>
      <c r="G5" s="24">
        <v>647.29999999999995</v>
      </c>
      <c r="H5" s="24">
        <v>3208.9</v>
      </c>
      <c r="I5" s="24">
        <v>660</v>
      </c>
      <c r="J5" s="24">
        <v>3206.1</v>
      </c>
      <c r="K5" s="24">
        <v>667</v>
      </c>
      <c r="L5" s="24">
        <v>3216.2</v>
      </c>
      <c r="M5" s="24">
        <v>665.6</v>
      </c>
      <c r="N5" s="24">
        <v>3231.5</v>
      </c>
      <c r="O5" s="24">
        <v>670</v>
      </c>
      <c r="P5" s="24">
        <v>3259.8</v>
      </c>
      <c r="Q5" s="24">
        <v>692.1</v>
      </c>
      <c r="R5" s="24">
        <v>3301.3</v>
      </c>
      <c r="S5" s="24">
        <v>694.4</v>
      </c>
      <c r="T5" s="24">
        <v>3327.1</v>
      </c>
      <c r="U5" s="24">
        <v>698.9</v>
      </c>
      <c r="V5" s="24">
        <v>3372.1</v>
      </c>
      <c r="W5" s="24">
        <v>703.1</v>
      </c>
      <c r="X5" s="24">
        <v>3402.4</v>
      </c>
      <c r="Y5" s="24">
        <v>706.7</v>
      </c>
      <c r="Z5" s="24">
        <v>3480.3</v>
      </c>
      <c r="AA5" s="24">
        <v>717.7</v>
      </c>
      <c r="AB5" s="23">
        <f>Z5/X5-1</f>
        <v>2.2895603103691542E-2</v>
      </c>
      <c r="AC5" s="23">
        <f>AA5/Y5-1</f>
        <v>1.5565303523418672E-2</v>
      </c>
      <c r="AD5" s="23">
        <f>Z5/V5-1</f>
        <v>3.2086830165179103E-2</v>
      </c>
      <c r="AE5" s="23">
        <f>AA5/W5-1</f>
        <v>2.0765182762053858E-2</v>
      </c>
      <c r="AF5" s="23">
        <f>Z5/B5-1</f>
        <v>0.11687686531240993</v>
      </c>
      <c r="AG5" s="23">
        <f>AA5/C5-1</f>
        <v>0.1361405730568308</v>
      </c>
      <c r="AH5" s="22">
        <f>(Z5+AA5)/(X5+Y5)-1</f>
        <v>2.1634907887371879E-2</v>
      </c>
      <c r="AI5" s="22">
        <f>(Z5+AA5)/(V5+W5)-1</f>
        <v>3.0133490380840344E-2</v>
      </c>
      <c r="AJ5" s="22">
        <f>(Z5+AA5)/(B5+C5)-1</f>
        <v>0.12012380596616667</v>
      </c>
    </row>
    <row r="6" spans="1:36" s="11" customFormat="1" ht="20.25" customHeight="1">
      <c r="A6" s="44" t="s">
        <v>30</v>
      </c>
      <c r="B6" s="31">
        <v>1500.3000000000002</v>
      </c>
      <c r="C6" s="31">
        <v>396.6</v>
      </c>
      <c r="D6" s="31">
        <v>1495.6000000000001</v>
      </c>
      <c r="E6" s="31">
        <v>400.2</v>
      </c>
      <c r="F6" s="31">
        <v>1496.6</v>
      </c>
      <c r="G6" s="31">
        <v>400.40000000000003</v>
      </c>
      <c r="H6" s="31">
        <v>1522.9</v>
      </c>
      <c r="I6" s="31">
        <v>404.8</v>
      </c>
      <c r="J6" s="31">
        <v>1534.4</v>
      </c>
      <c r="K6" s="31">
        <v>410.4</v>
      </c>
      <c r="L6" s="31">
        <v>1530</v>
      </c>
      <c r="M6" s="31">
        <v>409.2000000000001</v>
      </c>
      <c r="N6" s="31">
        <v>1539.8000000000002</v>
      </c>
      <c r="O6" s="31">
        <v>413.6</v>
      </c>
      <c r="P6" s="31">
        <v>1557.1</v>
      </c>
      <c r="Q6" s="31">
        <v>424.5</v>
      </c>
      <c r="R6" s="31">
        <v>1548.8000000000002</v>
      </c>
      <c r="S6" s="31">
        <v>425.40000000000003</v>
      </c>
      <c r="T6" s="31">
        <v>1564.8000000000002</v>
      </c>
      <c r="U6" s="31">
        <v>429.7</v>
      </c>
      <c r="V6" s="31">
        <v>1562.8000000000002</v>
      </c>
      <c r="W6" s="31">
        <v>428.90000000000003</v>
      </c>
      <c r="X6" s="31">
        <v>1565.1999999999998</v>
      </c>
      <c r="Y6" s="31">
        <v>431</v>
      </c>
      <c r="Z6" s="31">
        <f>Z7+Z14</f>
        <v>1579.4999999999998</v>
      </c>
      <c r="AA6" s="31">
        <f>AA7+AA14</f>
        <v>433.99999999999994</v>
      </c>
      <c r="AB6" s="20">
        <f t="shared" ref="AB6:AB32" si="0">Z6/X6-1</f>
        <v>9.1362126245846387E-3</v>
      </c>
      <c r="AC6" s="20">
        <f t="shared" ref="AC6:AC32" si="1">AA6/Y6-1</f>
        <v>6.9605568445474386E-3</v>
      </c>
      <c r="AD6" s="20">
        <f t="shared" ref="AD6:AD32" si="2">Z6/V6-1</f>
        <v>1.0685948297926462E-2</v>
      </c>
      <c r="AE6" s="20">
        <f t="shared" ref="AE6:AE32" si="3">AA6/W6-1</f>
        <v>1.1890883655863549E-2</v>
      </c>
      <c r="AF6" s="20">
        <f t="shared" ref="AF6:AF32" si="4">Z6/B6-1</f>
        <v>5.2789442111577323E-2</v>
      </c>
      <c r="AG6" s="20">
        <f t="shared" ref="AG6:AG32" si="5">AA6/C6-1</f>
        <v>9.4301563287947365E-2</v>
      </c>
      <c r="AH6" s="19">
        <f t="shared" ref="AH6:AH30" si="6">(Z6+AA6)/(X6+Y6)-1</f>
        <v>8.6664662859432529E-3</v>
      </c>
      <c r="AI6" s="19">
        <f t="shared" ref="AI6:AI30" si="7">(Z6+AA6)/(V6+W6)-1</f>
        <v>1.0945423507556118E-2</v>
      </c>
      <c r="AJ6" s="19">
        <f t="shared" ref="AJ6:AJ30" si="8">(Z6+AA6)/(B6+C6)-1</f>
        <v>6.1468712109230772E-2</v>
      </c>
    </row>
    <row r="7" spans="1:36" s="11" customFormat="1" ht="20.25" customHeight="1">
      <c r="A7" s="62" t="s">
        <v>17</v>
      </c>
      <c r="B7" s="30">
        <v>1311.9</v>
      </c>
      <c r="C7" s="30">
        <v>366.20000000000005</v>
      </c>
      <c r="D7" s="30">
        <v>1304.1000000000001</v>
      </c>
      <c r="E7" s="30">
        <v>369.7</v>
      </c>
      <c r="F7" s="30">
        <v>1309.1999999999998</v>
      </c>
      <c r="G7" s="30">
        <v>370.90000000000003</v>
      </c>
      <c r="H7" s="30">
        <v>1333.1000000000001</v>
      </c>
      <c r="I7" s="30">
        <v>376.2</v>
      </c>
      <c r="J7" s="30">
        <v>1336.2</v>
      </c>
      <c r="K7" s="30">
        <v>381</v>
      </c>
      <c r="L7" s="30">
        <v>1334.3</v>
      </c>
      <c r="M7" s="30">
        <v>379.90000000000009</v>
      </c>
      <c r="N7" s="30">
        <v>1345.2</v>
      </c>
      <c r="O7" s="30">
        <v>383.20000000000005</v>
      </c>
      <c r="P7" s="30">
        <v>1352</v>
      </c>
      <c r="Q7" s="30">
        <v>388.2</v>
      </c>
      <c r="R7" s="30">
        <v>1349.0000000000002</v>
      </c>
      <c r="S7" s="30">
        <v>389.3</v>
      </c>
      <c r="T7" s="30">
        <v>1358.8000000000002</v>
      </c>
      <c r="U7" s="30">
        <v>393.2</v>
      </c>
      <c r="V7" s="30">
        <v>1344.3000000000002</v>
      </c>
      <c r="W7" s="30">
        <v>393.70000000000005</v>
      </c>
      <c r="X7" s="30">
        <v>1344.3</v>
      </c>
      <c r="Y7" s="30">
        <v>393.5</v>
      </c>
      <c r="Z7" s="30">
        <f>Z8+Z9+Z10+Z13</f>
        <v>1360.3999999999999</v>
      </c>
      <c r="AA7" s="30">
        <f>AA8+AA9+AA10+AA13</f>
        <v>396.19999999999993</v>
      </c>
      <c r="AB7" s="15">
        <f t="shared" si="0"/>
        <v>1.197649334225992E-2</v>
      </c>
      <c r="AC7" s="15">
        <f t="shared" si="1"/>
        <v>6.8614993646758382E-3</v>
      </c>
      <c r="AD7" s="15">
        <f t="shared" si="2"/>
        <v>1.1976493342259698E-2</v>
      </c>
      <c r="AE7" s="15">
        <f t="shared" si="3"/>
        <v>6.3500127000251094E-3</v>
      </c>
      <c r="AF7" s="15">
        <f t="shared" si="4"/>
        <v>3.6969281195212922E-2</v>
      </c>
      <c r="AG7" s="15">
        <f t="shared" si="5"/>
        <v>8.1922446750409383E-2</v>
      </c>
      <c r="AH7" s="14">
        <f t="shared" si="6"/>
        <v>1.0818275981125502E-2</v>
      </c>
      <c r="AI7" s="14">
        <f t="shared" si="7"/>
        <v>1.070195627157644E-2</v>
      </c>
      <c r="AJ7" s="14">
        <f t="shared" si="8"/>
        <v>4.6779095405518056E-2</v>
      </c>
    </row>
    <row r="8" spans="1:36" s="11" customFormat="1" ht="20.25" customHeight="1">
      <c r="A8" s="46" t="s">
        <v>16</v>
      </c>
      <c r="B8" s="27">
        <v>175</v>
      </c>
      <c r="C8" s="27">
        <v>34.200000000000003</v>
      </c>
      <c r="D8" s="27">
        <v>181.3</v>
      </c>
      <c r="E8" s="27">
        <v>34.700000000000003</v>
      </c>
      <c r="F8" s="27">
        <v>180.70000000000002</v>
      </c>
      <c r="G8" s="27">
        <v>34.5</v>
      </c>
      <c r="H8" s="27">
        <v>178.60000000000002</v>
      </c>
      <c r="I8" s="27">
        <v>34.9</v>
      </c>
      <c r="J8" s="27">
        <v>182.7</v>
      </c>
      <c r="K8" s="27">
        <v>36.1</v>
      </c>
      <c r="L8" s="27">
        <v>176</v>
      </c>
      <c r="M8" s="27">
        <v>35.799999999999997</v>
      </c>
      <c r="N8" s="27">
        <v>177.4</v>
      </c>
      <c r="O8" s="27">
        <v>35.599999999999994</v>
      </c>
      <c r="P8" s="27">
        <v>177.29999999999998</v>
      </c>
      <c r="Q8" s="27">
        <v>35.299999999999997</v>
      </c>
      <c r="R8" s="27">
        <v>176.29999999999998</v>
      </c>
      <c r="S8" s="27">
        <v>35.200000000000003</v>
      </c>
      <c r="T8" s="27">
        <v>150.70000000000002</v>
      </c>
      <c r="U8" s="27">
        <v>35</v>
      </c>
      <c r="V8" s="27">
        <v>149.4</v>
      </c>
      <c r="W8" s="27">
        <v>34.700000000000003</v>
      </c>
      <c r="X8" s="27">
        <v>150.6</v>
      </c>
      <c r="Y8" s="27">
        <v>33.4</v>
      </c>
      <c r="Z8" s="27">
        <v>158.6</v>
      </c>
      <c r="AA8" s="27">
        <v>35.6</v>
      </c>
      <c r="AB8" s="26">
        <f t="shared" si="0"/>
        <v>5.312084993359889E-2</v>
      </c>
      <c r="AC8" s="26">
        <f t="shared" si="1"/>
        <v>6.5868263473054078E-2</v>
      </c>
      <c r="AD8" s="26">
        <f t="shared" si="2"/>
        <v>6.1579651941097602E-2</v>
      </c>
      <c r="AE8" s="26">
        <f t="shared" si="3"/>
        <v>2.5936599423631135E-2</v>
      </c>
      <c r="AF8" s="26">
        <f t="shared" si="4"/>
        <v>-9.371428571428575E-2</v>
      </c>
      <c r="AG8" s="26">
        <f t="shared" si="5"/>
        <v>4.0935672514619936E-2</v>
      </c>
      <c r="AH8" s="25">
        <f t="shared" si="6"/>
        <v>5.543478260869561E-2</v>
      </c>
      <c r="AI8" s="25">
        <f t="shared" si="7"/>
        <v>5.4861488321564122E-2</v>
      </c>
      <c r="AJ8" s="25">
        <f t="shared" si="8"/>
        <v>-7.170172084130022E-2</v>
      </c>
    </row>
    <row r="9" spans="1:36" s="11" customFormat="1" ht="20.25" customHeight="1">
      <c r="A9" s="46" t="s">
        <v>32</v>
      </c>
      <c r="B9" s="27">
        <v>202.2</v>
      </c>
      <c r="C9" s="27">
        <v>43.9</v>
      </c>
      <c r="D9" s="27">
        <v>201.1</v>
      </c>
      <c r="E9" s="27">
        <v>44</v>
      </c>
      <c r="F9" s="27">
        <v>203.20000000000002</v>
      </c>
      <c r="G9" s="27">
        <v>43.8</v>
      </c>
      <c r="H9" s="27">
        <v>210.2</v>
      </c>
      <c r="I9" s="27">
        <v>44.8</v>
      </c>
      <c r="J9" s="27">
        <v>220.4</v>
      </c>
      <c r="K9" s="27">
        <v>44</v>
      </c>
      <c r="L9" s="27">
        <v>224.5</v>
      </c>
      <c r="M9" s="27">
        <v>43.300000000000004</v>
      </c>
      <c r="N9" s="27">
        <v>227</v>
      </c>
      <c r="O9" s="27">
        <v>44.5</v>
      </c>
      <c r="P9" s="27">
        <v>231.5</v>
      </c>
      <c r="Q9" s="27">
        <v>48.900000000000006</v>
      </c>
      <c r="R9" s="27">
        <v>231.6</v>
      </c>
      <c r="S9" s="27">
        <v>50.6</v>
      </c>
      <c r="T9" s="27">
        <v>244.6</v>
      </c>
      <c r="U9" s="27">
        <v>51.800000000000004</v>
      </c>
      <c r="V9" s="27">
        <v>242.70000000000002</v>
      </c>
      <c r="W9" s="27">
        <v>49.9</v>
      </c>
      <c r="X9" s="27">
        <v>239</v>
      </c>
      <c r="Y9" s="27">
        <v>49.8</v>
      </c>
      <c r="Z9" s="27">
        <v>239.7</v>
      </c>
      <c r="AA9" s="27">
        <v>49.8</v>
      </c>
      <c r="AB9" s="26">
        <f t="shared" si="0"/>
        <v>2.9288702928869093E-3</v>
      </c>
      <c r="AC9" s="26">
        <f t="shared" si="1"/>
        <v>0</v>
      </c>
      <c r="AD9" s="26">
        <f t="shared" si="2"/>
        <v>-1.2360939431396933E-2</v>
      </c>
      <c r="AE9" s="26">
        <f t="shared" si="3"/>
        <v>-2.0040080160320661E-3</v>
      </c>
      <c r="AF9" s="26">
        <f t="shared" si="4"/>
        <v>0.18545994065281901</v>
      </c>
      <c r="AG9" s="26">
        <f t="shared" si="5"/>
        <v>0.13439635535307515</v>
      </c>
      <c r="AH9" s="25">
        <f t="shared" si="6"/>
        <v>2.423822714681334E-3</v>
      </c>
      <c r="AI9" s="25">
        <f t="shared" si="7"/>
        <v>-1.0594668489405379E-2</v>
      </c>
      <c r="AJ9" s="25">
        <f t="shared" si="8"/>
        <v>0.17635107679804962</v>
      </c>
    </row>
    <row r="10" spans="1:36" s="11" customFormat="1" ht="20.25" customHeight="1">
      <c r="A10" s="46" t="s">
        <v>2</v>
      </c>
      <c r="B10" s="27">
        <v>923.2</v>
      </c>
      <c r="C10" s="27">
        <v>286.60000000000002</v>
      </c>
      <c r="D10" s="27">
        <v>910.5</v>
      </c>
      <c r="E10" s="27">
        <v>289.5</v>
      </c>
      <c r="F10" s="27">
        <v>914.69999999999982</v>
      </c>
      <c r="G10" s="27">
        <v>291.10000000000002</v>
      </c>
      <c r="H10" s="27">
        <v>933.9</v>
      </c>
      <c r="I10" s="27">
        <v>295</v>
      </c>
      <c r="J10" s="27">
        <v>922.3</v>
      </c>
      <c r="K10" s="27">
        <v>299.39999999999998</v>
      </c>
      <c r="L10" s="27">
        <v>924</v>
      </c>
      <c r="M10" s="27">
        <v>299.30000000000007</v>
      </c>
      <c r="N10" s="27">
        <v>931.6</v>
      </c>
      <c r="O10" s="27">
        <v>301.70000000000005</v>
      </c>
      <c r="P10" s="27">
        <v>933.7</v>
      </c>
      <c r="Q10" s="27">
        <v>302.5</v>
      </c>
      <c r="R10" s="27">
        <v>930.90000000000009</v>
      </c>
      <c r="S10" s="27">
        <v>302</v>
      </c>
      <c r="T10" s="27">
        <v>952.6</v>
      </c>
      <c r="U10" s="27">
        <v>304.89999999999998</v>
      </c>
      <c r="V10" s="27">
        <v>933.10000000000014</v>
      </c>
      <c r="W10" s="27">
        <v>307.60000000000002</v>
      </c>
      <c r="X10" s="27">
        <v>938.40000000000009</v>
      </c>
      <c r="Y10" s="27">
        <v>308.8</v>
      </c>
      <c r="Z10" s="27">
        <f>Z11+Z12</f>
        <v>945.4</v>
      </c>
      <c r="AA10" s="27">
        <f>AA11+AA12</f>
        <v>309.39999999999998</v>
      </c>
      <c r="AB10" s="26">
        <f t="shared" si="0"/>
        <v>7.4595055413468891E-3</v>
      </c>
      <c r="AC10" s="26">
        <f t="shared" si="1"/>
        <v>1.9430051813469351E-3</v>
      </c>
      <c r="AD10" s="26">
        <f t="shared" si="2"/>
        <v>1.3181866895294991E-2</v>
      </c>
      <c r="AE10" s="26">
        <f t="shared" si="3"/>
        <v>5.8517555266579535E-3</v>
      </c>
      <c r="AF10" s="26">
        <f t="shared" si="4"/>
        <v>2.4046793760831742E-2</v>
      </c>
      <c r="AG10" s="26">
        <f t="shared" si="5"/>
        <v>7.955338450802496E-2</v>
      </c>
      <c r="AH10" s="25">
        <f t="shared" si="6"/>
        <v>6.0936497754970897E-3</v>
      </c>
      <c r="AI10" s="25">
        <f t="shared" si="7"/>
        <v>1.1364552268880113E-2</v>
      </c>
      <c r="AJ10" s="25">
        <f t="shared" si="8"/>
        <v>3.7196230781947337E-2</v>
      </c>
    </row>
    <row r="11" spans="1:36" s="11" customFormat="1" ht="20.25" customHeight="1">
      <c r="A11" s="47" t="s">
        <v>29</v>
      </c>
      <c r="B11" s="27">
        <v>674.9</v>
      </c>
      <c r="C11" s="27">
        <v>140.19999999999999</v>
      </c>
      <c r="D11" s="27">
        <v>673.6</v>
      </c>
      <c r="E11" s="27">
        <v>142.30000000000001</v>
      </c>
      <c r="F11" s="27">
        <v>675.49999999999989</v>
      </c>
      <c r="G11" s="27">
        <v>143.4</v>
      </c>
      <c r="H11" s="27">
        <v>679.8</v>
      </c>
      <c r="I11" s="27">
        <v>145.80000000000001</v>
      </c>
      <c r="J11" s="27">
        <v>677.19999999999993</v>
      </c>
      <c r="K11" s="27">
        <v>148.69999999999999</v>
      </c>
      <c r="L11" s="27">
        <v>678</v>
      </c>
      <c r="M11" s="27">
        <v>148.00000000000003</v>
      </c>
      <c r="N11" s="27">
        <v>681.1</v>
      </c>
      <c r="O11" s="27">
        <v>148.60000000000002</v>
      </c>
      <c r="P11" s="27">
        <v>679.90000000000009</v>
      </c>
      <c r="Q11" s="27">
        <v>148.20000000000002</v>
      </c>
      <c r="R11" s="27">
        <v>674.80000000000007</v>
      </c>
      <c r="S11" s="27">
        <v>146.4</v>
      </c>
      <c r="T11" s="27">
        <v>689.5</v>
      </c>
      <c r="U11" s="27">
        <v>147</v>
      </c>
      <c r="V11" s="27">
        <v>673.30000000000007</v>
      </c>
      <c r="W11" s="27">
        <v>149.4</v>
      </c>
      <c r="X11" s="27">
        <v>676.2</v>
      </c>
      <c r="Y11" s="27">
        <v>148.80000000000001</v>
      </c>
      <c r="Z11" s="27">
        <v>680.8</v>
      </c>
      <c r="AA11" s="27">
        <v>147.69999999999999</v>
      </c>
      <c r="AB11" s="26">
        <f t="shared" si="0"/>
        <v>6.8027210884351597E-3</v>
      </c>
      <c r="AC11" s="26">
        <f t="shared" si="1"/>
        <v>-7.3924731182797299E-3</v>
      </c>
      <c r="AD11" s="26">
        <f t="shared" si="2"/>
        <v>1.1139165305212861E-2</v>
      </c>
      <c r="AE11" s="26">
        <f t="shared" si="3"/>
        <v>-1.137884872824646E-2</v>
      </c>
      <c r="AF11" s="26">
        <f t="shared" si="4"/>
        <v>8.7420358571639323E-3</v>
      </c>
      <c r="AG11" s="26">
        <f t="shared" si="5"/>
        <v>5.3495007132667638E-2</v>
      </c>
      <c r="AH11" s="25">
        <f t="shared" si="6"/>
        <v>4.2424242424241587E-3</v>
      </c>
      <c r="AI11" s="25">
        <f t="shared" si="7"/>
        <v>7.0499574571531998E-3</v>
      </c>
      <c r="AJ11" s="25">
        <f t="shared" si="8"/>
        <v>1.643970065022704E-2</v>
      </c>
    </row>
    <row r="12" spans="1:36" s="11" customFormat="1" ht="20.25" customHeight="1">
      <c r="A12" s="47" t="s">
        <v>15</v>
      </c>
      <c r="B12" s="27">
        <v>248.3</v>
      </c>
      <c r="C12" s="27">
        <v>146.4</v>
      </c>
      <c r="D12" s="27">
        <v>236.9</v>
      </c>
      <c r="E12" s="27">
        <v>147.19999999999999</v>
      </c>
      <c r="F12" s="27">
        <v>239.2</v>
      </c>
      <c r="G12" s="27">
        <v>147.69999999999999</v>
      </c>
      <c r="H12" s="27">
        <v>254.1</v>
      </c>
      <c r="I12" s="27">
        <v>149.19999999999999</v>
      </c>
      <c r="J12" s="27">
        <v>245.1</v>
      </c>
      <c r="K12" s="27">
        <v>150.69999999999999</v>
      </c>
      <c r="L12" s="27">
        <v>246</v>
      </c>
      <c r="M12" s="27">
        <v>151.30000000000001</v>
      </c>
      <c r="N12" s="27">
        <v>250.5</v>
      </c>
      <c r="O12" s="27">
        <v>153.1</v>
      </c>
      <c r="P12" s="27">
        <v>253.8</v>
      </c>
      <c r="Q12" s="27">
        <v>154.30000000000001</v>
      </c>
      <c r="R12" s="27">
        <v>256.10000000000002</v>
      </c>
      <c r="S12" s="27">
        <v>155.6</v>
      </c>
      <c r="T12" s="27">
        <v>263.10000000000002</v>
      </c>
      <c r="U12" s="27">
        <v>157.9</v>
      </c>
      <c r="V12" s="27">
        <v>259.8</v>
      </c>
      <c r="W12" s="27">
        <v>158.19999999999999</v>
      </c>
      <c r="X12" s="27">
        <v>262.2</v>
      </c>
      <c r="Y12" s="27">
        <v>160</v>
      </c>
      <c r="Z12" s="27">
        <v>264.60000000000002</v>
      </c>
      <c r="AA12" s="27">
        <v>161.69999999999999</v>
      </c>
      <c r="AB12" s="26">
        <f t="shared" si="0"/>
        <v>9.1533180778033962E-3</v>
      </c>
      <c r="AC12" s="26">
        <f t="shared" si="1"/>
        <v>1.0624999999999885E-2</v>
      </c>
      <c r="AD12" s="26">
        <f t="shared" si="2"/>
        <v>1.8475750577367167E-2</v>
      </c>
      <c r="AE12" s="26">
        <f t="shared" si="3"/>
        <v>2.2123893805309658E-2</v>
      </c>
      <c r="AF12" s="26">
        <f t="shared" si="4"/>
        <v>6.564639548932738E-2</v>
      </c>
      <c r="AG12" s="26">
        <f t="shared" si="5"/>
        <v>0.10450819672131129</v>
      </c>
      <c r="AH12" s="25">
        <f t="shared" si="6"/>
        <v>9.7110374230222618E-3</v>
      </c>
      <c r="AI12" s="25">
        <f t="shared" si="7"/>
        <v>1.9856459330143572E-2</v>
      </c>
      <c r="AJ12" s="25">
        <f t="shared" si="8"/>
        <v>8.0060805675196356E-2</v>
      </c>
    </row>
    <row r="13" spans="1:36" s="11" customFormat="1" ht="20.25" customHeight="1">
      <c r="A13" s="46" t="s">
        <v>1</v>
      </c>
      <c r="B13" s="27">
        <v>11.5</v>
      </c>
      <c r="C13" s="27">
        <v>1.5</v>
      </c>
      <c r="D13" s="27">
        <v>11.2</v>
      </c>
      <c r="E13" s="27">
        <v>1.5</v>
      </c>
      <c r="F13" s="27">
        <v>10.599999999999998</v>
      </c>
      <c r="G13" s="27">
        <v>1.5</v>
      </c>
      <c r="H13" s="27">
        <v>10.4</v>
      </c>
      <c r="I13" s="27">
        <v>1.5</v>
      </c>
      <c r="J13" s="27">
        <v>10.8</v>
      </c>
      <c r="K13" s="27">
        <v>1.5</v>
      </c>
      <c r="L13" s="27">
        <v>9.7999999999999989</v>
      </c>
      <c r="M13" s="27">
        <v>1.5</v>
      </c>
      <c r="N13" s="27">
        <v>9.1999999999999993</v>
      </c>
      <c r="O13" s="27">
        <v>1.4</v>
      </c>
      <c r="P13" s="27">
        <v>9.5</v>
      </c>
      <c r="Q13" s="27">
        <v>1.5</v>
      </c>
      <c r="R13" s="27">
        <v>10.199999999999999</v>
      </c>
      <c r="S13" s="27">
        <v>1.5</v>
      </c>
      <c r="T13" s="27">
        <v>10.9</v>
      </c>
      <c r="U13" s="27">
        <v>1.5</v>
      </c>
      <c r="V13" s="27">
        <v>19.099999999999998</v>
      </c>
      <c r="W13" s="27">
        <v>1.5</v>
      </c>
      <c r="X13" s="27">
        <v>16.3</v>
      </c>
      <c r="Y13" s="27">
        <v>1.5</v>
      </c>
      <c r="Z13" s="27">
        <v>16.7</v>
      </c>
      <c r="AA13" s="27">
        <v>1.4</v>
      </c>
      <c r="AB13" s="26">
        <f t="shared" si="0"/>
        <v>2.4539877300613355E-2</v>
      </c>
      <c r="AC13" s="26">
        <f t="shared" si="1"/>
        <v>-6.6666666666666763E-2</v>
      </c>
      <c r="AD13" s="26">
        <f t="shared" si="2"/>
        <v>-0.12565445026178002</v>
      </c>
      <c r="AE13" s="26">
        <f t="shared" si="3"/>
        <v>-6.6666666666666763E-2</v>
      </c>
      <c r="AF13" s="26">
        <f t="shared" si="4"/>
        <v>0.45217391304347809</v>
      </c>
      <c r="AG13" s="26">
        <f t="shared" si="5"/>
        <v>-6.6666666666666763E-2</v>
      </c>
      <c r="AH13" s="25">
        <f t="shared" si="6"/>
        <v>1.6853932584269593E-2</v>
      </c>
      <c r="AI13" s="25">
        <f t="shared" si="7"/>
        <v>-0.12135922330097093</v>
      </c>
      <c r="AJ13" s="25">
        <f t="shared" si="8"/>
        <v>0.39230769230769225</v>
      </c>
    </row>
    <row r="14" spans="1:36" s="11" customFormat="1" ht="20.25" customHeight="1">
      <c r="A14" s="63" t="s">
        <v>28</v>
      </c>
      <c r="B14" s="28">
        <v>188.39999999999998</v>
      </c>
      <c r="C14" s="28">
        <v>30.400000000000002</v>
      </c>
      <c r="D14" s="28">
        <v>191.5</v>
      </c>
      <c r="E14" s="28">
        <v>30.5</v>
      </c>
      <c r="F14" s="28">
        <v>187.39999999999998</v>
      </c>
      <c r="G14" s="28">
        <v>29.5</v>
      </c>
      <c r="H14" s="28">
        <v>189.8</v>
      </c>
      <c r="I14" s="28">
        <v>28.6</v>
      </c>
      <c r="J14" s="28">
        <v>198.2</v>
      </c>
      <c r="K14" s="28">
        <v>29.400000000000002</v>
      </c>
      <c r="L14" s="28">
        <v>195.7</v>
      </c>
      <c r="M14" s="28">
        <v>29.3</v>
      </c>
      <c r="N14" s="28">
        <v>194.60000000000002</v>
      </c>
      <c r="O14" s="28">
        <v>30.4</v>
      </c>
      <c r="P14" s="28">
        <v>205.1</v>
      </c>
      <c r="Q14" s="28">
        <v>36.300000000000004</v>
      </c>
      <c r="R14" s="28">
        <v>199.8</v>
      </c>
      <c r="S14" s="28">
        <v>36.1</v>
      </c>
      <c r="T14" s="28">
        <v>206</v>
      </c>
      <c r="U14" s="28">
        <v>36.5</v>
      </c>
      <c r="V14" s="28">
        <v>218.5</v>
      </c>
      <c r="W14" s="28">
        <v>35.199999999999996</v>
      </c>
      <c r="X14" s="28">
        <v>220.89999999999998</v>
      </c>
      <c r="Y14" s="28">
        <v>37.5</v>
      </c>
      <c r="Z14" s="28">
        <v>219.1</v>
      </c>
      <c r="AA14" s="28">
        <v>37.799999999999997</v>
      </c>
      <c r="AB14" s="15">
        <f t="shared" si="0"/>
        <v>-8.1484834766861747E-3</v>
      </c>
      <c r="AC14" s="15">
        <f t="shared" si="1"/>
        <v>8.0000000000000071E-3</v>
      </c>
      <c r="AD14" s="15">
        <f t="shared" si="2"/>
        <v>2.7459954233408634E-3</v>
      </c>
      <c r="AE14" s="15">
        <f t="shared" si="3"/>
        <v>7.3863636363636465E-2</v>
      </c>
      <c r="AF14" s="15">
        <f t="shared" si="4"/>
        <v>0.16295116772823781</v>
      </c>
      <c r="AG14" s="15">
        <f t="shared" si="5"/>
        <v>0.24342105263157876</v>
      </c>
      <c r="AH14" s="14">
        <f t="shared" si="6"/>
        <v>-5.804953560371473E-3</v>
      </c>
      <c r="AI14" s="14">
        <f t="shared" si="7"/>
        <v>1.2613322822230932E-2</v>
      </c>
      <c r="AJ14" s="14">
        <f t="shared" si="8"/>
        <v>0.17413162705667284</v>
      </c>
    </row>
    <row r="15" spans="1:36" s="11" customFormat="1" ht="20.25" customHeight="1">
      <c r="A15" s="45" t="s">
        <v>14</v>
      </c>
      <c r="B15" s="27">
        <v>16.5</v>
      </c>
      <c r="C15" s="27">
        <v>2.6</v>
      </c>
      <c r="D15" s="27">
        <v>16.7</v>
      </c>
      <c r="E15" s="27">
        <v>2.8</v>
      </c>
      <c r="F15" s="27">
        <v>16.5</v>
      </c>
      <c r="G15" s="27">
        <v>2.7</v>
      </c>
      <c r="H15" s="27">
        <v>17.2</v>
      </c>
      <c r="I15" s="27">
        <v>2.6</v>
      </c>
      <c r="J15" s="27">
        <v>16.7</v>
      </c>
      <c r="K15" s="27">
        <v>2.4</v>
      </c>
      <c r="L15" s="27">
        <v>16.899999999999999</v>
      </c>
      <c r="M15" s="27">
        <v>1.9</v>
      </c>
      <c r="N15" s="27">
        <v>17.100000000000001</v>
      </c>
      <c r="O15" s="27">
        <v>1.9</v>
      </c>
      <c r="P15" s="27">
        <v>17.8</v>
      </c>
      <c r="Q15" s="27">
        <v>2</v>
      </c>
      <c r="R15" s="27">
        <v>17.7</v>
      </c>
      <c r="S15" s="27">
        <v>2</v>
      </c>
      <c r="T15" s="27">
        <v>18.7</v>
      </c>
      <c r="U15" s="27">
        <v>1.9</v>
      </c>
      <c r="V15" s="27">
        <v>17.100000000000001</v>
      </c>
      <c r="W15" s="27">
        <v>1.8</v>
      </c>
      <c r="X15" s="27">
        <v>17.600000000000001</v>
      </c>
      <c r="Y15" s="27">
        <v>1.9</v>
      </c>
      <c r="Z15" s="27">
        <v>18.100000000000001</v>
      </c>
      <c r="AA15" s="27">
        <v>2</v>
      </c>
      <c r="AB15" s="26">
        <f t="shared" si="0"/>
        <v>2.8409090909090828E-2</v>
      </c>
      <c r="AC15" s="26">
        <f t="shared" si="1"/>
        <v>5.2631578947368363E-2</v>
      </c>
      <c r="AD15" s="26">
        <f t="shared" si="2"/>
        <v>5.8479532163742576E-2</v>
      </c>
      <c r="AE15" s="26">
        <f t="shared" si="3"/>
        <v>0.11111111111111116</v>
      </c>
      <c r="AF15" s="26">
        <f t="shared" si="4"/>
        <v>9.696969696969715E-2</v>
      </c>
      <c r="AG15" s="26">
        <f t="shared" si="5"/>
        <v>-0.23076923076923084</v>
      </c>
      <c r="AH15" s="25">
        <f t="shared" si="6"/>
        <v>3.0769230769230882E-2</v>
      </c>
      <c r="AI15" s="25">
        <f t="shared" si="7"/>
        <v>6.3492063492063489E-2</v>
      </c>
      <c r="AJ15" s="25">
        <f t="shared" si="8"/>
        <v>5.2356020942408321E-2</v>
      </c>
    </row>
    <row r="16" spans="1:36" s="11" customFormat="1" ht="20.25" customHeight="1">
      <c r="A16" s="44" t="s">
        <v>33</v>
      </c>
      <c r="B16" s="29">
        <v>431.90000000000003</v>
      </c>
      <c r="C16" s="29">
        <v>109.50000000000001</v>
      </c>
      <c r="D16" s="29">
        <v>436.99999999999994</v>
      </c>
      <c r="E16" s="29">
        <v>111.5</v>
      </c>
      <c r="F16" s="29">
        <v>438.59999999999997</v>
      </c>
      <c r="G16" s="29">
        <v>112.3</v>
      </c>
      <c r="H16" s="29">
        <v>440.70000000000005</v>
      </c>
      <c r="I16" s="29">
        <v>117.9</v>
      </c>
      <c r="J16" s="29">
        <v>453.3</v>
      </c>
      <c r="K16" s="29">
        <v>120.99999999999999</v>
      </c>
      <c r="L16" s="29">
        <v>456.9</v>
      </c>
      <c r="M16" s="29">
        <v>122.6</v>
      </c>
      <c r="N16" s="29">
        <v>460.7</v>
      </c>
      <c r="O16" s="29">
        <v>124.69999999999999</v>
      </c>
      <c r="P16" s="29">
        <v>467.7</v>
      </c>
      <c r="Q16" s="29">
        <v>126.19999999999999</v>
      </c>
      <c r="R16" s="29">
        <v>471.70000000000005</v>
      </c>
      <c r="S16" s="29">
        <v>129.29999999999998</v>
      </c>
      <c r="T16" s="29">
        <v>488.80000000000007</v>
      </c>
      <c r="U16" s="29">
        <v>131.4</v>
      </c>
      <c r="V16" s="29">
        <v>501.69999999999993</v>
      </c>
      <c r="W16" s="29">
        <v>132.69999999999999</v>
      </c>
      <c r="X16" s="29">
        <v>503.39999999999992</v>
      </c>
      <c r="Y16" s="29">
        <v>136.69999999999999</v>
      </c>
      <c r="Z16" s="29">
        <f>SUM(Z17:Z20)</f>
        <v>511</v>
      </c>
      <c r="AA16" s="29">
        <f>SUM(AA17:AA20)</f>
        <v>141.69999999999999</v>
      </c>
      <c r="AB16" s="20">
        <f t="shared" si="0"/>
        <v>1.5097338100913849E-2</v>
      </c>
      <c r="AC16" s="20">
        <f t="shared" si="1"/>
        <v>3.657644476956845E-2</v>
      </c>
      <c r="AD16" s="20">
        <f t="shared" si="2"/>
        <v>1.8536974287422847E-2</v>
      </c>
      <c r="AE16" s="20">
        <f t="shared" si="3"/>
        <v>6.7822155237377446E-2</v>
      </c>
      <c r="AF16" s="20">
        <f t="shared" si="4"/>
        <v>0.18314424635332238</v>
      </c>
      <c r="AG16" s="20">
        <f t="shared" si="5"/>
        <v>0.2940639269406391</v>
      </c>
      <c r="AH16" s="19">
        <f t="shared" si="6"/>
        <v>1.9684424308701987E-2</v>
      </c>
      <c r="AI16" s="19">
        <f t="shared" si="7"/>
        <v>2.8846153846154188E-2</v>
      </c>
      <c r="AJ16" s="19">
        <f t="shared" si="8"/>
        <v>0.20557813077207232</v>
      </c>
    </row>
    <row r="17" spans="1:38" s="11" customFormat="1" ht="20.25" customHeight="1">
      <c r="A17" s="43" t="s">
        <v>6</v>
      </c>
      <c r="B17" s="27">
        <v>230.5</v>
      </c>
      <c r="C17" s="27">
        <v>18.399999999999999</v>
      </c>
      <c r="D17" s="27">
        <v>231.7</v>
      </c>
      <c r="E17" s="27">
        <v>18.399999999999999</v>
      </c>
      <c r="F17" s="27">
        <v>231.2</v>
      </c>
      <c r="G17" s="27">
        <v>17.600000000000001</v>
      </c>
      <c r="H17" s="27">
        <v>227.70000000000002</v>
      </c>
      <c r="I17" s="27">
        <v>17.399999999999999</v>
      </c>
      <c r="J17" s="27">
        <v>230.29999999999998</v>
      </c>
      <c r="K17" s="27">
        <v>18.2</v>
      </c>
      <c r="L17" s="27">
        <v>231.4</v>
      </c>
      <c r="M17" s="27">
        <v>18.5</v>
      </c>
      <c r="N17" s="27">
        <v>228.2</v>
      </c>
      <c r="O17" s="27">
        <v>18.3</v>
      </c>
      <c r="P17" s="27">
        <v>227.29999999999998</v>
      </c>
      <c r="Q17" s="27">
        <v>18</v>
      </c>
      <c r="R17" s="27">
        <v>228.00000000000003</v>
      </c>
      <c r="S17" s="27">
        <v>18.2</v>
      </c>
      <c r="T17" s="27">
        <v>238.60000000000002</v>
      </c>
      <c r="U17" s="27">
        <v>18.5</v>
      </c>
      <c r="V17" s="27">
        <v>246.2</v>
      </c>
      <c r="W17" s="27">
        <v>18.7</v>
      </c>
      <c r="X17" s="27">
        <v>244.29999999999998</v>
      </c>
      <c r="Y17" s="27">
        <v>19.3</v>
      </c>
      <c r="Z17" s="27">
        <v>247.7</v>
      </c>
      <c r="AA17" s="27">
        <v>19.3</v>
      </c>
      <c r="AB17" s="26">
        <f t="shared" si="0"/>
        <v>1.3917314776913603E-2</v>
      </c>
      <c r="AC17" s="26">
        <f t="shared" si="1"/>
        <v>0</v>
      </c>
      <c r="AD17" s="26">
        <f t="shared" si="2"/>
        <v>6.0926076360683368E-3</v>
      </c>
      <c r="AE17" s="26">
        <f t="shared" si="3"/>
        <v>3.2085561497326331E-2</v>
      </c>
      <c r="AF17" s="26">
        <f t="shared" si="4"/>
        <v>7.4620390455531371E-2</v>
      </c>
      <c r="AG17" s="26">
        <f t="shared" si="5"/>
        <v>4.8913043478260976E-2</v>
      </c>
      <c r="AH17" s="25">
        <f t="shared" si="6"/>
        <v>1.2898330804248959E-2</v>
      </c>
      <c r="AI17" s="25">
        <f t="shared" si="7"/>
        <v>7.9275198187995777E-3</v>
      </c>
      <c r="AJ17" s="25">
        <f t="shared" si="8"/>
        <v>7.2719967858577705E-2</v>
      </c>
    </row>
    <row r="18" spans="1:38" s="11" customFormat="1" ht="20.25" customHeight="1">
      <c r="A18" s="43" t="s">
        <v>13</v>
      </c>
      <c r="B18" s="27">
        <v>9.1999999999999993</v>
      </c>
      <c r="C18" s="27">
        <v>2.8</v>
      </c>
      <c r="D18" s="27">
        <v>9.1999999999999993</v>
      </c>
      <c r="E18" s="27">
        <v>2.7</v>
      </c>
      <c r="F18" s="27">
        <v>9.4</v>
      </c>
      <c r="G18" s="27">
        <v>2.7</v>
      </c>
      <c r="H18" s="27">
        <v>9.3000000000000007</v>
      </c>
      <c r="I18" s="27">
        <v>2.6</v>
      </c>
      <c r="J18" s="27">
        <v>9.5</v>
      </c>
      <c r="K18" s="27">
        <v>2.6</v>
      </c>
      <c r="L18" s="27">
        <v>10</v>
      </c>
      <c r="M18" s="27">
        <v>2.5</v>
      </c>
      <c r="N18" s="27">
        <v>10.1</v>
      </c>
      <c r="O18" s="27">
        <v>2.5</v>
      </c>
      <c r="P18" s="27">
        <v>10.199999999999999</v>
      </c>
      <c r="Q18" s="27">
        <v>2.2999999999999998</v>
      </c>
      <c r="R18" s="27">
        <v>9.8000000000000007</v>
      </c>
      <c r="S18" s="27">
        <v>2.2999999999999998</v>
      </c>
      <c r="T18" s="27">
        <v>10.1</v>
      </c>
      <c r="U18" s="27">
        <v>2.2000000000000002</v>
      </c>
      <c r="V18" s="27">
        <v>13.2</v>
      </c>
      <c r="W18" s="27">
        <v>2.6</v>
      </c>
      <c r="X18" s="27">
        <v>13.8</v>
      </c>
      <c r="Y18" s="27">
        <v>2.2000000000000002</v>
      </c>
      <c r="Z18" s="27">
        <v>13.5</v>
      </c>
      <c r="AA18" s="27">
        <v>2.2999999999999998</v>
      </c>
      <c r="AB18" s="26">
        <f t="shared" si="0"/>
        <v>-2.1739130434782705E-2</v>
      </c>
      <c r="AC18" s="26">
        <f t="shared" si="1"/>
        <v>4.5454545454545192E-2</v>
      </c>
      <c r="AD18" s="26">
        <f t="shared" si="2"/>
        <v>2.2727272727272707E-2</v>
      </c>
      <c r="AE18" s="26">
        <f t="shared" si="3"/>
        <v>-0.11538461538461553</v>
      </c>
      <c r="AF18" s="26">
        <f t="shared" si="4"/>
        <v>0.46739130434782616</v>
      </c>
      <c r="AG18" s="26">
        <f t="shared" si="5"/>
        <v>-0.1785714285714286</v>
      </c>
      <c r="AH18" s="25">
        <f t="shared" si="6"/>
        <v>-1.2499999999999956E-2</v>
      </c>
      <c r="AI18" s="25">
        <f t="shared" si="7"/>
        <v>0</v>
      </c>
      <c r="AJ18" s="25">
        <f t="shared" si="8"/>
        <v>0.31666666666666665</v>
      </c>
    </row>
    <row r="19" spans="1:38" s="11" customFormat="1" ht="20.25" customHeight="1">
      <c r="A19" s="43" t="s">
        <v>12</v>
      </c>
      <c r="B19" s="27">
        <v>153.4</v>
      </c>
      <c r="C19" s="27">
        <v>76.900000000000006</v>
      </c>
      <c r="D19" s="27">
        <v>157.4</v>
      </c>
      <c r="E19" s="27">
        <v>78.900000000000006</v>
      </c>
      <c r="F19" s="27">
        <v>159.30000000000001</v>
      </c>
      <c r="G19" s="27">
        <v>80.5</v>
      </c>
      <c r="H19" s="27">
        <v>164.9</v>
      </c>
      <c r="I19" s="27">
        <v>86.4</v>
      </c>
      <c r="J19" s="27">
        <v>174.7</v>
      </c>
      <c r="K19" s="27">
        <v>88.6</v>
      </c>
      <c r="L19" s="27">
        <v>176.79999999999998</v>
      </c>
      <c r="M19" s="27">
        <v>90</v>
      </c>
      <c r="N19" s="27">
        <v>183.7</v>
      </c>
      <c r="O19" s="27">
        <v>92.3</v>
      </c>
      <c r="P19" s="27">
        <v>191.9</v>
      </c>
      <c r="Q19" s="27">
        <v>95.1</v>
      </c>
      <c r="R19" s="27">
        <v>195.6</v>
      </c>
      <c r="S19" s="27">
        <v>98.1</v>
      </c>
      <c r="T19" s="27">
        <v>202.50000000000003</v>
      </c>
      <c r="U19" s="27">
        <v>99.8</v>
      </c>
      <c r="V19" s="27">
        <v>204.39999999999998</v>
      </c>
      <c r="W19" s="27">
        <v>100.4</v>
      </c>
      <c r="X19" s="27">
        <v>207.1</v>
      </c>
      <c r="Y19" s="27">
        <v>104.1</v>
      </c>
      <c r="Z19" s="27">
        <v>211.60000000000002</v>
      </c>
      <c r="AA19" s="27">
        <v>109</v>
      </c>
      <c r="AB19" s="26">
        <f t="shared" si="0"/>
        <v>2.1728633510381679E-2</v>
      </c>
      <c r="AC19" s="26">
        <f t="shared" si="1"/>
        <v>4.7070124879923236E-2</v>
      </c>
      <c r="AD19" s="26">
        <f t="shared" si="2"/>
        <v>3.5225048923679392E-2</v>
      </c>
      <c r="AE19" s="26">
        <f t="shared" si="3"/>
        <v>8.5657370517928211E-2</v>
      </c>
      <c r="AF19" s="26">
        <f t="shared" si="4"/>
        <v>0.37940026075619304</v>
      </c>
      <c r="AG19" s="26">
        <f t="shared" si="5"/>
        <v>0.41742522756827038</v>
      </c>
      <c r="AH19" s="25">
        <f t="shared" si="6"/>
        <v>3.0205655526992503E-2</v>
      </c>
      <c r="AI19" s="25">
        <f t="shared" si="7"/>
        <v>5.1837270341207553E-2</v>
      </c>
      <c r="AJ19" s="25">
        <f t="shared" si="8"/>
        <v>0.39209726443769011</v>
      </c>
    </row>
    <row r="20" spans="1:38" s="11" customFormat="1" ht="20.25" customHeight="1">
      <c r="A20" s="43" t="s">
        <v>5</v>
      </c>
      <c r="B20" s="27">
        <v>38.799999999999997</v>
      </c>
      <c r="C20" s="27">
        <v>11.4</v>
      </c>
      <c r="D20" s="27">
        <v>38.700000000000003</v>
      </c>
      <c r="E20" s="27">
        <v>11.5</v>
      </c>
      <c r="F20" s="27">
        <v>38.700000000000003</v>
      </c>
      <c r="G20" s="27">
        <v>11.5</v>
      </c>
      <c r="H20" s="27">
        <v>38.799999999999997</v>
      </c>
      <c r="I20" s="27">
        <v>11.5</v>
      </c>
      <c r="J20" s="27">
        <v>38.799999999999997</v>
      </c>
      <c r="K20" s="27">
        <v>11.6</v>
      </c>
      <c r="L20" s="27">
        <v>38.700000000000003</v>
      </c>
      <c r="M20" s="27">
        <v>11.6</v>
      </c>
      <c r="N20" s="27">
        <v>38.700000000000003</v>
      </c>
      <c r="O20" s="27">
        <v>11.6</v>
      </c>
      <c r="P20" s="27">
        <v>38.299999999999997</v>
      </c>
      <c r="Q20" s="27">
        <v>10.8</v>
      </c>
      <c r="R20" s="27">
        <v>38.299999999999997</v>
      </c>
      <c r="S20" s="27">
        <v>10.7</v>
      </c>
      <c r="T20" s="27">
        <v>37.6</v>
      </c>
      <c r="U20" s="27">
        <v>10.9</v>
      </c>
      <c r="V20" s="27">
        <v>37.9</v>
      </c>
      <c r="W20" s="27">
        <v>11</v>
      </c>
      <c r="X20" s="27">
        <v>38.200000000000003</v>
      </c>
      <c r="Y20" s="27">
        <v>11.1</v>
      </c>
      <c r="Z20" s="27">
        <v>38.200000000000003</v>
      </c>
      <c r="AA20" s="27">
        <v>11.1</v>
      </c>
      <c r="AB20" s="26">
        <f t="shared" si="0"/>
        <v>0</v>
      </c>
      <c r="AC20" s="26">
        <f t="shared" si="1"/>
        <v>0</v>
      </c>
      <c r="AD20" s="26">
        <f t="shared" si="2"/>
        <v>7.9155672823221224E-3</v>
      </c>
      <c r="AE20" s="26">
        <f t="shared" si="3"/>
        <v>9.0909090909090384E-3</v>
      </c>
      <c r="AF20" s="26">
        <f t="shared" si="4"/>
        <v>-1.546391752577303E-2</v>
      </c>
      <c r="AG20" s="26">
        <f t="shared" si="5"/>
        <v>-2.6315789473684292E-2</v>
      </c>
      <c r="AH20" s="25">
        <f t="shared" si="6"/>
        <v>0</v>
      </c>
      <c r="AI20" s="25">
        <f t="shared" si="7"/>
        <v>8.1799591002045258E-3</v>
      </c>
      <c r="AJ20" s="25">
        <f t="shared" si="8"/>
        <v>-1.7928286852589514E-2</v>
      </c>
    </row>
    <row r="21" spans="1:38" s="11" customFormat="1" ht="20.25" customHeight="1">
      <c r="A21" s="42" t="s">
        <v>34</v>
      </c>
      <c r="B21" s="29">
        <v>1802.4</v>
      </c>
      <c r="C21" s="29">
        <v>439.90000000000003</v>
      </c>
      <c r="D21" s="29">
        <v>1852.6000000000001</v>
      </c>
      <c r="E21" s="29">
        <v>453.4</v>
      </c>
      <c r="F21" s="29">
        <v>1889.3999999999999</v>
      </c>
      <c r="G21" s="29">
        <v>461.5</v>
      </c>
      <c r="H21" s="29">
        <v>1933.1000000000001</v>
      </c>
      <c r="I21" s="29">
        <v>472.8</v>
      </c>
      <c r="J21" s="29">
        <v>1909.4</v>
      </c>
      <c r="K21" s="29">
        <v>472.7</v>
      </c>
      <c r="L21" s="29">
        <v>1921.6</v>
      </c>
      <c r="M21" s="29">
        <v>471.40000000000003</v>
      </c>
      <c r="N21" s="29">
        <v>1931.5</v>
      </c>
      <c r="O21" s="29">
        <v>472</v>
      </c>
      <c r="P21" s="29">
        <v>1931.6000000000001</v>
      </c>
      <c r="Q21" s="29">
        <v>489.29999999999995</v>
      </c>
      <c r="R21" s="29">
        <v>1960.8999999999999</v>
      </c>
      <c r="S21" s="29">
        <v>494.50000000000006</v>
      </c>
      <c r="T21" s="29">
        <v>1953.2</v>
      </c>
      <c r="U21" s="29">
        <v>491.1</v>
      </c>
      <c r="V21" s="29">
        <v>2026.4</v>
      </c>
      <c r="W21" s="29">
        <v>495.50000000000006</v>
      </c>
      <c r="X21" s="29">
        <v>2039.8</v>
      </c>
      <c r="Y21" s="29">
        <v>500.1</v>
      </c>
      <c r="Z21" s="29">
        <f>Z22+Z27</f>
        <v>2098.6</v>
      </c>
      <c r="AA21" s="29">
        <f>AA22+AA27</f>
        <v>509.4</v>
      </c>
      <c r="AB21" s="20">
        <f t="shared" si="0"/>
        <v>2.8826355525051417E-2</v>
      </c>
      <c r="AC21" s="20">
        <f t="shared" si="1"/>
        <v>1.8596280743851112E-2</v>
      </c>
      <c r="AD21" s="20">
        <f t="shared" si="2"/>
        <v>3.5629688116857405E-2</v>
      </c>
      <c r="AE21" s="20">
        <f t="shared" si="3"/>
        <v>2.8052472250252203E-2</v>
      </c>
      <c r="AF21" s="20">
        <f t="shared" si="4"/>
        <v>0.16433644030181971</v>
      </c>
      <c r="AG21" s="20">
        <f t="shared" si="5"/>
        <v>0.15799045237553977</v>
      </c>
      <c r="AH21" s="19">
        <f t="shared" si="6"/>
        <v>2.6812079215717155E-2</v>
      </c>
      <c r="AI21" s="19">
        <f t="shared" si="7"/>
        <v>3.4140925492684104E-2</v>
      </c>
      <c r="AJ21" s="19">
        <f t="shared" si="8"/>
        <v>0.16309146858136736</v>
      </c>
    </row>
    <row r="22" spans="1:38" s="11" customFormat="1" ht="20.25" customHeight="1">
      <c r="A22" s="64" t="s">
        <v>11</v>
      </c>
      <c r="B22" s="28">
        <v>1599.6000000000001</v>
      </c>
      <c r="C22" s="28">
        <v>429.8</v>
      </c>
      <c r="D22" s="28">
        <v>1648.8000000000002</v>
      </c>
      <c r="E22" s="28">
        <v>443.79999999999995</v>
      </c>
      <c r="F22" s="28">
        <v>1683.8</v>
      </c>
      <c r="G22" s="28">
        <v>451.7</v>
      </c>
      <c r="H22" s="28">
        <v>1701.6000000000001</v>
      </c>
      <c r="I22" s="28">
        <v>465</v>
      </c>
      <c r="J22" s="28">
        <v>1705.9</v>
      </c>
      <c r="K22" s="28">
        <v>465.09999999999997</v>
      </c>
      <c r="L22" s="28">
        <v>1726.3999999999999</v>
      </c>
      <c r="M22" s="28">
        <v>463.6</v>
      </c>
      <c r="N22" s="28">
        <v>1727.3999999999999</v>
      </c>
      <c r="O22" s="28">
        <v>464.7</v>
      </c>
      <c r="P22" s="28">
        <v>1748.9</v>
      </c>
      <c r="Q22" s="28">
        <v>481.9</v>
      </c>
      <c r="R22" s="28">
        <v>1763.8999999999999</v>
      </c>
      <c r="S22" s="28">
        <v>487.40000000000003</v>
      </c>
      <c r="T22" s="28">
        <v>1774.7</v>
      </c>
      <c r="U22" s="28">
        <v>484.5</v>
      </c>
      <c r="V22" s="28">
        <v>1832</v>
      </c>
      <c r="W22" s="28">
        <v>488.40000000000003</v>
      </c>
      <c r="X22" s="28">
        <v>1849.7</v>
      </c>
      <c r="Y22" s="28">
        <v>492.3</v>
      </c>
      <c r="Z22" s="28">
        <f>SUM(Z23:Z26)</f>
        <v>1898.3999999999999</v>
      </c>
      <c r="AA22" s="28">
        <f>SUM(AA23:AA26)</f>
        <v>501.9</v>
      </c>
      <c r="AB22" s="15">
        <f t="shared" si="0"/>
        <v>2.6328593826025815E-2</v>
      </c>
      <c r="AC22" s="15">
        <f t="shared" si="1"/>
        <v>1.9500304692260828E-2</v>
      </c>
      <c r="AD22" s="15">
        <f t="shared" si="2"/>
        <v>3.624454148471612E-2</v>
      </c>
      <c r="AE22" s="15">
        <f t="shared" si="3"/>
        <v>2.7641277641277551E-2</v>
      </c>
      <c r="AF22" s="15">
        <f t="shared" si="4"/>
        <v>0.18679669917479358</v>
      </c>
      <c r="AG22" s="15">
        <f t="shared" si="5"/>
        <v>0.16775244299674252</v>
      </c>
      <c r="AH22" s="14">
        <f t="shared" si="6"/>
        <v>2.4893253629376444E-2</v>
      </c>
      <c r="AI22" s="14">
        <f t="shared" si="7"/>
        <v>3.4433718324426765E-2</v>
      </c>
      <c r="AJ22" s="14">
        <f t="shared" si="8"/>
        <v>0.18276337833842504</v>
      </c>
    </row>
    <row r="23" spans="1:38" s="11" customFormat="1" ht="20.25" customHeight="1">
      <c r="A23" s="41" t="s">
        <v>4</v>
      </c>
      <c r="B23" s="27">
        <v>299.7</v>
      </c>
      <c r="C23" s="27">
        <v>80.2</v>
      </c>
      <c r="D23" s="27">
        <v>319.7</v>
      </c>
      <c r="E23" s="27">
        <v>86.7</v>
      </c>
      <c r="F23" s="27">
        <v>328.4</v>
      </c>
      <c r="G23" s="27">
        <v>89.1</v>
      </c>
      <c r="H23" s="27">
        <v>321.8</v>
      </c>
      <c r="I23" s="27">
        <v>93.6</v>
      </c>
      <c r="J23" s="27">
        <v>331.8</v>
      </c>
      <c r="K23" s="27">
        <v>93.9</v>
      </c>
      <c r="L23" s="27">
        <v>347.5</v>
      </c>
      <c r="M23" s="27">
        <v>89.8</v>
      </c>
      <c r="N23" s="27">
        <v>341.2</v>
      </c>
      <c r="O23" s="27">
        <v>91.2</v>
      </c>
      <c r="P23" s="27">
        <v>322.60000000000002</v>
      </c>
      <c r="Q23" s="27">
        <v>100.8</v>
      </c>
      <c r="R23" s="27">
        <v>329.5</v>
      </c>
      <c r="S23" s="27">
        <v>103.5</v>
      </c>
      <c r="T23" s="27">
        <v>327.5</v>
      </c>
      <c r="U23" s="27">
        <v>103.4</v>
      </c>
      <c r="V23" s="27">
        <v>297.8</v>
      </c>
      <c r="W23" s="27">
        <v>103.9</v>
      </c>
      <c r="X23" s="27">
        <v>317.5</v>
      </c>
      <c r="Y23" s="27">
        <v>103.1</v>
      </c>
      <c r="Z23" s="27">
        <v>302.7</v>
      </c>
      <c r="AA23" s="27">
        <v>103.5</v>
      </c>
      <c r="AB23" s="26">
        <f t="shared" si="0"/>
        <v>-4.6614173228346489E-2</v>
      </c>
      <c r="AC23" s="26">
        <f t="shared" si="1"/>
        <v>3.8797284190106307E-3</v>
      </c>
      <c r="AD23" s="26">
        <f t="shared" si="2"/>
        <v>1.6453995970449942E-2</v>
      </c>
      <c r="AE23" s="26">
        <f t="shared" si="3"/>
        <v>-3.8498556304139564E-3</v>
      </c>
      <c r="AF23" s="26">
        <f t="shared" si="4"/>
        <v>1.0010010010010006E-2</v>
      </c>
      <c r="AG23" s="26">
        <f t="shared" si="5"/>
        <v>0.29052369077306728</v>
      </c>
      <c r="AH23" s="25">
        <f t="shared" si="6"/>
        <v>-3.4236804564907408E-2</v>
      </c>
      <c r="AI23" s="25">
        <f t="shared" si="7"/>
        <v>1.1202389843166349E-2</v>
      </c>
      <c r="AJ23" s="25">
        <f t="shared" si="8"/>
        <v>6.9228744406422793E-2</v>
      </c>
    </row>
    <row r="24" spans="1:38" s="11" customFormat="1" ht="20.25" customHeight="1">
      <c r="A24" s="41" t="s">
        <v>3</v>
      </c>
      <c r="B24" s="27">
        <v>171.5</v>
      </c>
      <c r="C24" s="27">
        <v>41.8</v>
      </c>
      <c r="D24" s="27">
        <v>169.4</v>
      </c>
      <c r="E24" s="27">
        <v>44.9</v>
      </c>
      <c r="F24" s="27">
        <v>190.4</v>
      </c>
      <c r="G24" s="27">
        <v>43.9</v>
      </c>
      <c r="H24" s="27">
        <v>186.4</v>
      </c>
      <c r="I24" s="27">
        <v>47</v>
      </c>
      <c r="J24" s="27">
        <v>167.2</v>
      </c>
      <c r="K24" s="27">
        <v>46.8</v>
      </c>
      <c r="L24" s="27">
        <v>171.5</v>
      </c>
      <c r="M24" s="27">
        <v>45.1</v>
      </c>
      <c r="N24" s="27">
        <v>169.1</v>
      </c>
      <c r="O24" s="27">
        <v>43.1</v>
      </c>
      <c r="P24" s="27">
        <v>182.9</v>
      </c>
      <c r="Q24" s="27">
        <v>48.3</v>
      </c>
      <c r="R24" s="27">
        <v>191.3</v>
      </c>
      <c r="S24" s="27">
        <v>47.8</v>
      </c>
      <c r="T24" s="27">
        <v>180.5</v>
      </c>
      <c r="U24" s="27">
        <v>39.6</v>
      </c>
      <c r="V24" s="27">
        <v>185.2</v>
      </c>
      <c r="W24" s="27">
        <v>39.799999999999997</v>
      </c>
      <c r="X24" s="27">
        <v>187.7</v>
      </c>
      <c r="Y24" s="27">
        <v>39.5</v>
      </c>
      <c r="Z24" s="27">
        <v>227.9</v>
      </c>
      <c r="AA24" s="27">
        <v>41.1</v>
      </c>
      <c r="AB24" s="26">
        <f t="shared" si="0"/>
        <v>0.21417155034629731</v>
      </c>
      <c r="AC24" s="26">
        <f t="shared" si="1"/>
        <v>4.0506329113924044E-2</v>
      </c>
      <c r="AD24" s="26">
        <f t="shared" si="2"/>
        <v>0.23056155507559395</v>
      </c>
      <c r="AE24" s="26">
        <f t="shared" si="3"/>
        <v>3.2663316582914659E-2</v>
      </c>
      <c r="AF24" s="26">
        <f t="shared" si="4"/>
        <v>0.32886297376093299</v>
      </c>
      <c r="AG24" s="26">
        <f t="shared" si="5"/>
        <v>-1.6746411483253509E-2</v>
      </c>
      <c r="AH24" s="25">
        <f t="shared" si="6"/>
        <v>0.18397887323943674</v>
      </c>
      <c r="AI24" s="25">
        <f t="shared" si="7"/>
        <v>0.19555555555555548</v>
      </c>
      <c r="AJ24" s="25">
        <f t="shared" si="8"/>
        <v>0.26113455227379267</v>
      </c>
    </row>
    <row r="25" spans="1:38" s="11" customFormat="1" ht="20.25" customHeight="1">
      <c r="A25" s="41" t="s">
        <v>2</v>
      </c>
      <c r="B25" s="27">
        <v>1092</v>
      </c>
      <c r="C25" s="27">
        <v>302.10000000000002</v>
      </c>
      <c r="D25" s="27">
        <v>1116.3</v>
      </c>
      <c r="E25" s="27">
        <v>306.2</v>
      </c>
      <c r="F25" s="27">
        <v>1129.9000000000001</v>
      </c>
      <c r="G25" s="27">
        <v>312.5</v>
      </c>
      <c r="H25" s="27">
        <v>1157.4000000000001</v>
      </c>
      <c r="I25" s="27">
        <v>318.3</v>
      </c>
      <c r="J25" s="27">
        <v>1163.2</v>
      </c>
      <c r="K25" s="27">
        <v>318.39999999999998</v>
      </c>
      <c r="L25" s="27">
        <v>1171.8</v>
      </c>
      <c r="M25" s="27">
        <v>322.60000000000002</v>
      </c>
      <c r="N25" s="27">
        <v>1180.5</v>
      </c>
      <c r="O25" s="27">
        <v>324.2</v>
      </c>
      <c r="P25" s="27">
        <v>1197.9000000000001</v>
      </c>
      <c r="Q25" s="27">
        <v>326.89999999999998</v>
      </c>
      <c r="R25" s="27">
        <v>1205.3</v>
      </c>
      <c r="S25" s="27">
        <v>329.8</v>
      </c>
      <c r="T25" s="27">
        <v>1228.7</v>
      </c>
      <c r="U25" s="27">
        <v>335.4</v>
      </c>
      <c r="V25" s="27">
        <v>1292.7</v>
      </c>
      <c r="W25" s="27">
        <v>337.1</v>
      </c>
      <c r="X25" s="27">
        <v>1304.3</v>
      </c>
      <c r="Y25" s="27">
        <v>341.9</v>
      </c>
      <c r="Z25" s="27">
        <v>1329.1</v>
      </c>
      <c r="AA25" s="27">
        <v>349.9</v>
      </c>
      <c r="AB25" s="26">
        <f t="shared" si="0"/>
        <v>1.9014030514452163E-2</v>
      </c>
      <c r="AC25" s="26">
        <f t="shared" si="1"/>
        <v>2.3398654577361899E-2</v>
      </c>
      <c r="AD25" s="26">
        <f t="shared" si="2"/>
        <v>2.815811866635709E-2</v>
      </c>
      <c r="AE25" s="26">
        <f t="shared" si="3"/>
        <v>3.7970928507861101E-2</v>
      </c>
      <c r="AF25" s="26">
        <f t="shared" si="4"/>
        <v>0.21712454212454202</v>
      </c>
      <c r="AG25" s="26">
        <f t="shared" si="5"/>
        <v>0.15822575306189979</v>
      </c>
      <c r="AH25" s="25">
        <f t="shared" si="6"/>
        <v>1.9924675009111992E-2</v>
      </c>
      <c r="AI25" s="25">
        <f t="shared" si="7"/>
        <v>3.0187753098539494E-2</v>
      </c>
      <c r="AJ25" s="25">
        <f t="shared" si="8"/>
        <v>0.2043612366401264</v>
      </c>
    </row>
    <row r="26" spans="1:38" s="11" customFormat="1" ht="20.25" customHeight="1">
      <c r="A26" s="41" t="s">
        <v>1</v>
      </c>
      <c r="B26" s="27">
        <v>36.4</v>
      </c>
      <c r="C26" s="27">
        <v>5.7</v>
      </c>
      <c r="D26" s="27">
        <v>43.4</v>
      </c>
      <c r="E26" s="27">
        <v>6</v>
      </c>
      <c r="F26" s="27">
        <v>35.1</v>
      </c>
      <c r="G26" s="27">
        <v>6.2</v>
      </c>
      <c r="H26" s="27">
        <v>36</v>
      </c>
      <c r="I26" s="27">
        <v>6.1</v>
      </c>
      <c r="J26" s="27">
        <v>43.7</v>
      </c>
      <c r="K26" s="27">
        <v>6</v>
      </c>
      <c r="L26" s="27">
        <v>35.6</v>
      </c>
      <c r="M26" s="27">
        <v>6.1</v>
      </c>
      <c r="N26" s="27">
        <v>36.6</v>
      </c>
      <c r="O26" s="27">
        <v>6.2</v>
      </c>
      <c r="P26" s="27">
        <v>45.5</v>
      </c>
      <c r="Q26" s="27">
        <v>5.9</v>
      </c>
      <c r="R26" s="27">
        <v>37.799999999999997</v>
      </c>
      <c r="S26" s="27">
        <v>6.3</v>
      </c>
      <c r="T26" s="27">
        <v>38</v>
      </c>
      <c r="U26" s="27">
        <v>6.1</v>
      </c>
      <c r="V26" s="27">
        <v>56.3</v>
      </c>
      <c r="W26" s="27">
        <v>7.6</v>
      </c>
      <c r="X26" s="27">
        <v>40.200000000000003</v>
      </c>
      <c r="Y26" s="27">
        <v>7.8</v>
      </c>
      <c r="Z26" s="27">
        <v>38.700000000000003</v>
      </c>
      <c r="AA26" s="27">
        <v>7.4</v>
      </c>
      <c r="AB26" s="26">
        <f t="shared" si="0"/>
        <v>-3.7313432835820892E-2</v>
      </c>
      <c r="AC26" s="26">
        <f t="shared" si="1"/>
        <v>-5.1282051282051211E-2</v>
      </c>
      <c r="AD26" s="26">
        <f t="shared" si="2"/>
        <v>-0.31261101243339251</v>
      </c>
      <c r="AE26" s="26">
        <f t="shared" si="3"/>
        <v>-2.631578947368407E-2</v>
      </c>
      <c r="AF26" s="26">
        <f t="shared" si="4"/>
        <v>6.3186813186813406E-2</v>
      </c>
      <c r="AG26" s="26">
        <f t="shared" si="5"/>
        <v>0.29824561403508776</v>
      </c>
      <c r="AH26" s="25">
        <f t="shared" si="6"/>
        <v>-3.9583333333333304E-2</v>
      </c>
      <c r="AI26" s="25">
        <f t="shared" si="7"/>
        <v>-0.27856025039123622</v>
      </c>
      <c r="AJ26" s="25">
        <f t="shared" si="8"/>
        <v>9.5011876484560664E-2</v>
      </c>
    </row>
    <row r="27" spans="1:38" s="11" customFormat="1" ht="20.25" customHeight="1">
      <c r="A27" s="64" t="s">
        <v>10</v>
      </c>
      <c r="B27" s="28">
        <v>202.8</v>
      </c>
      <c r="C27" s="28">
        <v>10.1</v>
      </c>
      <c r="D27" s="28">
        <v>203.79999999999998</v>
      </c>
      <c r="E27" s="28">
        <v>9.6</v>
      </c>
      <c r="F27" s="28">
        <v>205.6</v>
      </c>
      <c r="G27" s="28">
        <v>9.8000000000000007</v>
      </c>
      <c r="H27" s="28">
        <v>231.5</v>
      </c>
      <c r="I27" s="28">
        <v>7.7999999999999989</v>
      </c>
      <c r="J27" s="28">
        <v>203.5</v>
      </c>
      <c r="K27" s="28">
        <v>7.6</v>
      </c>
      <c r="L27" s="28">
        <v>195.2</v>
      </c>
      <c r="M27" s="28">
        <v>7.7999999999999989</v>
      </c>
      <c r="N27" s="28">
        <v>204.10000000000002</v>
      </c>
      <c r="O27" s="28">
        <v>7.3000000000000007</v>
      </c>
      <c r="P27" s="28">
        <v>182.7</v>
      </c>
      <c r="Q27" s="28">
        <v>7.4</v>
      </c>
      <c r="R27" s="28">
        <v>197</v>
      </c>
      <c r="S27" s="28">
        <v>7.1000000000000005</v>
      </c>
      <c r="T27" s="28">
        <v>178.49999999999997</v>
      </c>
      <c r="U27" s="28">
        <v>6.6000000000000005</v>
      </c>
      <c r="V27" s="28">
        <v>194.4</v>
      </c>
      <c r="W27" s="28">
        <v>7.1</v>
      </c>
      <c r="X27" s="28">
        <v>190.1</v>
      </c>
      <c r="Y27" s="28">
        <v>7.7999999999999989</v>
      </c>
      <c r="Z27" s="28">
        <v>200.2</v>
      </c>
      <c r="AA27" s="28">
        <v>7.5</v>
      </c>
      <c r="AB27" s="15">
        <f t="shared" si="0"/>
        <v>5.3129931614939396E-2</v>
      </c>
      <c r="AC27" s="15">
        <f t="shared" si="1"/>
        <v>-3.8461538461538325E-2</v>
      </c>
      <c r="AD27" s="15">
        <f t="shared" si="2"/>
        <v>2.9835390946501894E-2</v>
      </c>
      <c r="AE27" s="15">
        <f t="shared" si="3"/>
        <v>5.6338028169014231E-2</v>
      </c>
      <c r="AF27" s="15">
        <f t="shared" si="4"/>
        <v>-1.2820512820512886E-2</v>
      </c>
      <c r="AG27" s="15">
        <f t="shared" si="5"/>
        <v>-0.25742574257425743</v>
      </c>
      <c r="AH27" s="14">
        <f t="shared" si="6"/>
        <v>4.9519959575543115E-2</v>
      </c>
      <c r="AI27" s="14">
        <f t="shared" si="7"/>
        <v>3.076923076923066E-2</v>
      </c>
      <c r="AJ27" s="14">
        <f t="shared" si="8"/>
        <v>-2.442461249412875E-2</v>
      </c>
    </row>
    <row r="28" spans="1:38" s="13" customFormat="1" ht="20.25" customHeight="1">
      <c r="A28" s="40" t="s">
        <v>35</v>
      </c>
      <c r="B28" s="27">
        <v>365.3</v>
      </c>
      <c r="C28" s="27">
        <v>73.199999999999989</v>
      </c>
      <c r="D28" s="27">
        <v>361</v>
      </c>
      <c r="E28" s="27">
        <v>69.699999999999989</v>
      </c>
      <c r="F28" s="27">
        <v>364.5</v>
      </c>
      <c r="G28" s="27">
        <v>70.8</v>
      </c>
      <c r="H28" s="27">
        <v>370.6</v>
      </c>
      <c r="I28" s="27">
        <v>71.8</v>
      </c>
      <c r="J28" s="27">
        <v>374.9</v>
      </c>
      <c r="K28" s="27">
        <v>72.899999999999991</v>
      </c>
      <c r="L28" s="27">
        <v>380.8</v>
      </c>
      <c r="M28" s="27">
        <v>74.099999999999994</v>
      </c>
      <c r="N28" s="27">
        <v>385.9</v>
      </c>
      <c r="O28" s="27">
        <v>75.800000000000011</v>
      </c>
      <c r="P28" s="27">
        <v>389</v>
      </c>
      <c r="Q28" s="27">
        <v>75.599999999999994</v>
      </c>
      <c r="R28" s="27">
        <v>393.5</v>
      </c>
      <c r="S28" s="27">
        <v>76.399999999999991</v>
      </c>
      <c r="T28" s="27">
        <v>403.6</v>
      </c>
      <c r="U28" s="27">
        <v>77.899999999999991</v>
      </c>
      <c r="V28" s="27">
        <v>410</v>
      </c>
      <c r="W28" s="27">
        <v>78.699999999999989</v>
      </c>
      <c r="X28" s="27">
        <v>417.2</v>
      </c>
      <c r="Y28" s="27">
        <v>79.599999999999994</v>
      </c>
      <c r="Z28" s="27">
        <v>420.9</v>
      </c>
      <c r="AA28" s="27">
        <v>80.599999999999994</v>
      </c>
      <c r="AB28" s="26">
        <f t="shared" si="0"/>
        <v>8.8686481303930087E-3</v>
      </c>
      <c r="AC28" s="26">
        <f t="shared" si="1"/>
        <v>1.2562814070351758E-2</v>
      </c>
      <c r="AD28" s="26">
        <f t="shared" si="2"/>
        <v>2.658536585365856E-2</v>
      </c>
      <c r="AE28" s="26">
        <f t="shared" si="3"/>
        <v>2.414231257941557E-2</v>
      </c>
      <c r="AF28" s="26">
        <f t="shared" si="4"/>
        <v>0.1522036682179031</v>
      </c>
      <c r="AG28" s="26">
        <f t="shared" si="5"/>
        <v>0.10109289617486339</v>
      </c>
      <c r="AH28" s="25">
        <f t="shared" si="6"/>
        <v>9.4605475040259179E-3</v>
      </c>
      <c r="AI28" s="25">
        <f t="shared" si="7"/>
        <v>2.6191937794147746E-2</v>
      </c>
      <c r="AJ28" s="25">
        <f t="shared" si="8"/>
        <v>0.14367160775370591</v>
      </c>
    </row>
    <row r="29" spans="1:38" s="11" customFormat="1" ht="20.25" customHeight="1">
      <c r="A29" s="40" t="s">
        <v>9</v>
      </c>
      <c r="B29" s="27">
        <v>102.9</v>
      </c>
      <c r="C29" s="27">
        <v>18</v>
      </c>
      <c r="D29" s="27">
        <v>102.9</v>
      </c>
      <c r="E29" s="27">
        <v>18.100000000000001</v>
      </c>
      <c r="F29" s="27">
        <v>103.8</v>
      </c>
      <c r="G29" s="27">
        <v>18.2</v>
      </c>
      <c r="H29" s="27">
        <v>104</v>
      </c>
      <c r="I29" s="27">
        <v>18.3</v>
      </c>
      <c r="J29" s="27">
        <v>104.60000000000001</v>
      </c>
      <c r="K29" s="27">
        <v>18.399999999999999</v>
      </c>
      <c r="L29" s="27">
        <v>105.2</v>
      </c>
      <c r="M29" s="27">
        <v>18.600000000000001</v>
      </c>
      <c r="N29" s="27">
        <v>104.6</v>
      </c>
      <c r="O29" s="27">
        <v>18.7</v>
      </c>
      <c r="P29" s="27">
        <v>102.4</v>
      </c>
      <c r="Q29" s="27">
        <v>18.2</v>
      </c>
      <c r="R29" s="27">
        <v>100.9</v>
      </c>
      <c r="S29" s="27">
        <v>18.3</v>
      </c>
      <c r="T29" s="27">
        <v>100.6</v>
      </c>
      <c r="U29" s="27">
        <v>18.399999999999999</v>
      </c>
      <c r="V29" s="27">
        <v>85.9</v>
      </c>
      <c r="W29" s="27">
        <v>17.399999999999999</v>
      </c>
      <c r="X29" s="27">
        <v>86.1</v>
      </c>
      <c r="Y29" s="27">
        <v>17.599999999999998</v>
      </c>
      <c r="Z29" s="27">
        <v>86.4</v>
      </c>
      <c r="AA29" s="27">
        <v>17.5</v>
      </c>
      <c r="AB29" s="26">
        <f t="shared" si="0"/>
        <v>3.4843205574914826E-3</v>
      </c>
      <c r="AC29" s="26">
        <f t="shared" si="1"/>
        <v>-5.6818181818180102E-3</v>
      </c>
      <c r="AD29" s="26">
        <f t="shared" si="2"/>
        <v>5.8207217694994373E-3</v>
      </c>
      <c r="AE29" s="26">
        <f t="shared" si="3"/>
        <v>5.7471264367816577E-3</v>
      </c>
      <c r="AF29" s="26">
        <f t="shared" si="4"/>
        <v>-0.16034985422740522</v>
      </c>
      <c r="AG29" s="26">
        <f t="shared" si="5"/>
        <v>-2.777777777777779E-2</v>
      </c>
      <c r="AH29" s="25">
        <f t="shared" si="6"/>
        <v>1.9286403085825299E-3</v>
      </c>
      <c r="AI29" s="25">
        <f t="shared" si="7"/>
        <v>5.8083252662148865E-3</v>
      </c>
      <c r="AJ29" s="25">
        <f t="shared" si="8"/>
        <v>-0.14061207609594706</v>
      </c>
    </row>
    <row r="30" spans="1:38" s="11" customFormat="1" ht="20.25" customHeight="1">
      <c r="A30" s="39" t="s">
        <v>8</v>
      </c>
      <c r="B30" s="27">
        <v>31.3</v>
      </c>
      <c r="C30" s="27">
        <v>5.7</v>
      </c>
      <c r="D30" s="27">
        <v>32.5</v>
      </c>
      <c r="E30" s="27">
        <v>5.9</v>
      </c>
      <c r="F30" s="27">
        <v>32.6</v>
      </c>
      <c r="G30" s="27">
        <v>6</v>
      </c>
      <c r="H30" s="27">
        <v>32.9</v>
      </c>
      <c r="I30" s="27">
        <v>6</v>
      </c>
      <c r="J30" s="27">
        <v>33.1</v>
      </c>
      <c r="K30" s="27">
        <v>6</v>
      </c>
      <c r="L30" s="27">
        <v>32.9</v>
      </c>
      <c r="M30" s="27">
        <v>6.1</v>
      </c>
      <c r="N30" s="27">
        <v>33.1</v>
      </c>
      <c r="O30" s="27">
        <v>6.1</v>
      </c>
      <c r="P30" s="27">
        <v>32.5</v>
      </c>
      <c r="Q30" s="27">
        <v>6.2</v>
      </c>
      <c r="R30" s="27">
        <v>32.700000000000003</v>
      </c>
      <c r="S30" s="27">
        <v>6.3</v>
      </c>
      <c r="T30" s="27">
        <v>32.799999999999997</v>
      </c>
      <c r="U30" s="27">
        <v>6.3</v>
      </c>
      <c r="V30" s="27">
        <v>30.9</v>
      </c>
      <c r="W30" s="27">
        <v>6.4</v>
      </c>
      <c r="X30" s="27">
        <v>31.2</v>
      </c>
      <c r="Y30" s="27">
        <v>6.5</v>
      </c>
      <c r="Z30" s="27">
        <v>31.4</v>
      </c>
      <c r="AA30" s="27">
        <v>6.5</v>
      </c>
      <c r="AB30" s="26">
        <f t="shared" si="0"/>
        <v>6.4102564102563875E-3</v>
      </c>
      <c r="AC30" s="26">
        <f t="shared" si="1"/>
        <v>0</v>
      </c>
      <c r="AD30" s="26">
        <f t="shared" si="2"/>
        <v>1.6181229773462702E-2</v>
      </c>
      <c r="AE30" s="26">
        <f t="shared" si="3"/>
        <v>1.5625E-2</v>
      </c>
      <c r="AF30" s="26">
        <f t="shared" si="4"/>
        <v>3.1948881789136685E-3</v>
      </c>
      <c r="AG30" s="26">
        <f t="shared" si="5"/>
        <v>0.14035087719298245</v>
      </c>
      <c r="AH30" s="25">
        <f t="shared" si="6"/>
        <v>5.3050397877982824E-3</v>
      </c>
      <c r="AI30" s="25">
        <f t="shared" si="7"/>
        <v>1.6085790884718509E-2</v>
      </c>
      <c r="AJ30" s="25">
        <f t="shared" si="8"/>
        <v>2.4324324324324298E-2</v>
      </c>
    </row>
    <row r="31" spans="1:38" s="11" customFormat="1" ht="20.25" customHeight="1">
      <c r="A31" s="38" t="s">
        <v>36</v>
      </c>
      <c r="B31" s="21">
        <v>0.74783035474701343</v>
      </c>
      <c r="C31" s="21">
        <v>0.79108336552578007</v>
      </c>
      <c r="D31" s="21">
        <v>0.73885490527056763</v>
      </c>
      <c r="E31" s="21">
        <v>0.78528991439341367</v>
      </c>
      <c r="F31" s="21">
        <v>0.7229287487758419</v>
      </c>
      <c r="G31" s="21">
        <v>0.77395877227696541</v>
      </c>
      <c r="H31" s="21">
        <v>0.72463230728848849</v>
      </c>
      <c r="I31" s="21">
        <v>0.76636520431936472</v>
      </c>
      <c r="J31" s="21">
        <v>0.73010135969002954</v>
      </c>
      <c r="K31" s="21">
        <v>0.77433506250144868</v>
      </c>
      <c r="L31" s="21">
        <v>0.72109175856688701</v>
      </c>
      <c r="M31" s="21">
        <v>0.77225375780542871</v>
      </c>
      <c r="N31" s="21">
        <v>0.72650275976098899</v>
      </c>
      <c r="O31" s="21">
        <v>0.77867046182916244</v>
      </c>
      <c r="P31" s="21">
        <v>0.7606622558101972</v>
      </c>
      <c r="Q31" s="21">
        <v>0.78473826014115511</v>
      </c>
      <c r="R31" s="21">
        <v>0.75241876107913519</v>
      </c>
      <c r="S31" s="21">
        <v>0.78552464065322924</v>
      </c>
      <c r="T31" s="21">
        <v>0.76246832971983203</v>
      </c>
      <c r="U31" s="21">
        <v>0.79379293675473972</v>
      </c>
      <c r="V31" s="21">
        <v>0.72879586607259361</v>
      </c>
      <c r="W31" s="21">
        <v>0.78757259478946084</v>
      </c>
      <c r="X31" s="21">
        <v>0.71834239931886346</v>
      </c>
      <c r="Y31" s="21">
        <v>0.78201632107798646</v>
      </c>
      <c r="Z31" s="21">
        <v>0.70699999999999996</v>
      </c>
      <c r="AA31" s="21">
        <v>0.77500000000000002</v>
      </c>
      <c r="AB31" s="20">
        <f t="shared" si="0"/>
        <v>-1.5789683763089091E-2</v>
      </c>
      <c r="AC31" s="20">
        <f t="shared" si="1"/>
        <v>-8.972090337340588E-3</v>
      </c>
      <c r="AD31" s="20">
        <f t="shared" si="2"/>
        <v>-2.9906681812081781E-2</v>
      </c>
      <c r="AE31" s="20">
        <f t="shared" si="3"/>
        <v>-1.5963728134575139E-2</v>
      </c>
      <c r="AF31" s="20">
        <f t="shared" si="4"/>
        <v>-5.4598418595653508E-2</v>
      </c>
      <c r="AG31" s="20">
        <f t="shared" si="5"/>
        <v>-2.0330809907866731E-2</v>
      </c>
      <c r="AH31" s="19">
        <v>-1.3896923820185592E-2</v>
      </c>
      <c r="AI31" s="19">
        <v>-2.6632545987535838E-2</v>
      </c>
      <c r="AJ31" s="19">
        <v>-4.7612634796362241E-2</v>
      </c>
      <c r="AK31"/>
      <c r="AL31" s="13"/>
    </row>
    <row r="32" spans="1:38" s="11" customFormat="1" ht="20.25" customHeight="1">
      <c r="A32" s="49" t="s">
        <v>37</v>
      </c>
      <c r="B32" s="16">
        <v>0.18916441749409124</v>
      </c>
      <c r="C32" s="16">
        <v>0.15892682591538826</v>
      </c>
      <c r="D32" s="18">
        <v>0.19528342288312656</v>
      </c>
      <c r="E32" s="18">
        <v>0.18694197458467882</v>
      </c>
      <c r="F32" s="18">
        <v>0.20127703928722374</v>
      </c>
      <c r="G32" s="17">
        <v>0.18965048408055363</v>
      </c>
      <c r="H32" s="16">
        <v>0.20971094746234939</v>
      </c>
      <c r="I32" s="16">
        <v>0.18909366981300477</v>
      </c>
      <c r="J32" s="16">
        <v>0.20744406515678165</v>
      </c>
      <c r="K32" s="16">
        <v>0.18367200412328039</v>
      </c>
      <c r="L32" s="16">
        <v>0.21354616411991073</v>
      </c>
      <c r="M32" s="16">
        <v>0.18043575739148743</v>
      </c>
      <c r="N32" s="16">
        <v>0.20795379335825628</v>
      </c>
      <c r="O32" s="16">
        <v>0.17908343657005016</v>
      </c>
      <c r="P32" s="16">
        <v>0.20707062790868927</v>
      </c>
      <c r="Q32" s="16">
        <v>0.18076864829703396</v>
      </c>
      <c r="R32" s="16">
        <v>0.2082908998531699</v>
      </c>
      <c r="S32" s="16">
        <v>0.17717058090729806</v>
      </c>
      <c r="T32" s="16">
        <v>0.20850875224424412</v>
      </c>
      <c r="U32" s="16">
        <v>0.17582016239955414</v>
      </c>
      <c r="V32" s="16">
        <v>0.22310591972474267</v>
      </c>
      <c r="W32" s="16">
        <v>0.17641001469884682</v>
      </c>
      <c r="X32" s="16">
        <v>0.22481704492901219</v>
      </c>
      <c r="Y32" s="16">
        <v>0.18392598660897966</v>
      </c>
      <c r="Z32" s="16">
        <v>0.224</v>
      </c>
      <c r="AA32" s="16">
        <v>0.185</v>
      </c>
      <c r="AB32" s="15">
        <f t="shared" si="0"/>
        <v>-3.634265939533976E-3</v>
      </c>
      <c r="AC32" s="15">
        <f t="shared" si="1"/>
        <v>5.839378169565812E-3</v>
      </c>
      <c r="AD32" s="15">
        <f t="shared" si="2"/>
        <v>4.007425156447697E-3</v>
      </c>
      <c r="AE32" s="15">
        <f t="shared" si="3"/>
        <v>4.869329734945782E-2</v>
      </c>
      <c r="AF32" s="15">
        <f t="shared" si="4"/>
        <v>0.18415504864701582</v>
      </c>
      <c r="AG32" s="15">
        <f t="shared" si="5"/>
        <v>0.16405772867126256</v>
      </c>
      <c r="AH32" s="14">
        <v>-2.5617790108412031E-3</v>
      </c>
      <c r="AI32" s="14">
        <v>2.2786767491023152E-3</v>
      </c>
      <c r="AJ32" s="14">
        <v>0.17175021730986129</v>
      </c>
      <c r="AK32"/>
      <c r="AL32" s="13"/>
    </row>
    <row r="33" spans="1:36" s="11" customFormat="1" ht="20.25" customHeight="1">
      <c r="A33" s="37" t="s">
        <v>38</v>
      </c>
      <c r="B33" s="54" t="s">
        <v>0</v>
      </c>
      <c r="C33" s="59" t="s">
        <v>0</v>
      </c>
      <c r="D33" s="12">
        <v>0.17737926042530164</v>
      </c>
      <c r="E33" s="12">
        <v>0.18109491437020012</v>
      </c>
      <c r="F33" s="53" t="s">
        <v>0</v>
      </c>
      <c r="G33" s="54" t="s">
        <v>0</v>
      </c>
      <c r="H33" s="54" t="s">
        <v>0</v>
      </c>
      <c r="I33" s="59" t="s">
        <v>0</v>
      </c>
      <c r="J33" s="12">
        <v>0.1823978867399205</v>
      </c>
      <c r="K33" s="12">
        <v>0.18153291090301288</v>
      </c>
      <c r="L33" s="53" t="s">
        <v>0</v>
      </c>
      <c r="M33" s="54" t="s">
        <v>0</v>
      </c>
      <c r="N33" s="54" t="s">
        <v>0</v>
      </c>
      <c r="O33" s="59" t="s">
        <v>0</v>
      </c>
      <c r="P33" s="12">
        <v>0.18572446217600147</v>
      </c>
      <c r="Q33" s="12">
        <v>0.18404974682639674</v>
      </c>
      <c r="R33" s="53" t="s">
        <v>0</v>
      </c>
      <c r="S33" s="54" t="s">
        <v>0</v>
      </c>
      <c r="T33" s="54" t="s">
        <v>0</v>
      </c>
      <c r="U33" s="59" t="s">
        <v>0</v>
      </c>
      <c r="V33" s="12">
        <v>0.18032040816237646</v>
      </c>
      <c r="W33" s="12">
        <v>0.17531639935549476</v>
      </c>
      <c r="X33" s="56"/>
      <c r="Y33" s="56"/>
      <c r="Z33" s="56"/>
      <c r="AA33" s="56"/>
      <c r="AB33" s="52"/>
      <c r="AC33" s="52"/>
      <c r="AD33" s="52"/>
      <c r="AE33" s="52"/>
      <c r="AF33" s="52"/>
      <c r="AG33" s="52"/>
      <c r="AH33" s="52"/>
      <c r="AI33" s="52"/>
      <c r="AJ33" s="52"/>
    </row>
    <row r="34" spans="1:36" s="11" customFormat="1" ht="20.25" customHeight="1">
      <c r="A34" s="36" t="s">
        <v>27</v>
      </c>
      <c r="B34" s="56" t="s">
        <v>0</v>
      </c>
      <c r="C34" s="60" t="s">
        <v>0</v>
      </c>
      <c r="D34" s="12">
        <v>0.16532153179138398</v>
      </c>
      <c r="E34" s="12">
        <v>0.1697033519821691</v>
      </c>
      <c r="F34" s="55" t="s">
        <v>0</v>
      </c>
      <c r="G34" s="56" t="s">
        <v>0</v>
      </c>
      <c r="H34" s="56" t="s">
        <v>0</v>
      </c>
      <c r="I34" s="60" t="s">
        <v>0</v>
      </c>
      <c r="J34" s="12">
        <v>0.17040268070602305</v>
      </c>
      <c r="K34" s="12">
        <v>0.17013871585115758</v>
      </c>
      <c r="L34" s="55" t="s">
        <v>0</v>
      </c>
      <c r="M34" s="56" t="s">
        <v>0</v>
      </c>
      <c r="N34" s="56" t="s">
        <v>0</v>
      </c>
      <c r="O34" s="60" t="s">
        <v>0</v>
      </c>
      <c r="P34" s="12">
        <v>0.17374297418025478</v>
      </c>
      <c r="Q34" s="12">
        <v>0.17258858028488025</v>
      </c>
      <c r="R34" s="55" t="s">
        <v>0</v>
      </c>
      <c r="S34" s="56" t="s">
        <v>0</v>
      </c>
      <c r="T34" s="56" t="s">
        <v>0</v>
      </c>
      <c r="U34" s="60" t="s">
        <v>0</v>
      </c>
      <c r="V34" s="12">
        <v>0.16672975796745754</v>
      </c>
      <c r="W34" s="12">
        <v>0.16391494618994623</v>
      </c>
      <c r="X34" s="56"/>
      <c r="Y34" s="56"/>
      <c r="Z34" s="56"/>
      <c r="AA34" s="56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36" s="11" customFormat="1" ht="20.25" customHeight="1">
      <c r="A35" s="36" t="s">
        <v>7</v>
      </c>
      <c r="B35" s="58" t="s">
        <v>0</v>
      </c>
      <c r="C35" s="61" t="s">
        <v>0</v>
      </c>
      <c r="D35" s="12">
        <v>0.1505336098720382</v>
      </c>
      <c r="E35" s="12">
        <v>0.13876924503248683</v>
      </c>
      <c r="F35" s="57" t="s">
        <v>0</v>
      </c>
      <c r="G35" s="58" t="s">
        <v>0</v>
      </c>
      <c r="H35" s="58" t="s">
        <v>0</v>
      </c>
      <c r="I35" s="61" t="s">
        <v>0</v>
      </c>
      <c r="J35" s="12">
        <v>0.15579796841101201</v>
      </c>
      <c r="K35" s="12">
        <v>0.14025970964840634</v>
      </c>
      <c r="L35" s="57" t="s">
        <v>0</v>
      </c>
      <c r="M35" s="58" t="s">
        <v>0</v>
      </c>
      <c r="N35" s="58" t="s">
        <v>0</v>
      </c>
      <c r="O35" s="61" t="s">
        <v>0</v>
      </c>
      <c r="P35" s="12">
        <v>0.1594525609368608</v>
      </c>
      <c r="Q35" s="12">
        <v>0.14357495415618068</v>
      </c>
      <c r="R35" s="57" t="s">
        <v>0</v>
      </c>
      <c r="S35" s="58" t="s">
        <v>0</v>
      </c>
      <c r="T35" s="58" t="s">
        <v>0</v>
      </c>
      <c r="U35" s="61" t="s">
        <v>0</v>
      </c>
      <c r="V35" s="12">
        <v>0.15177170873476911</v>
      </c>
      <c r="W35" s="12">
        <v>0.13549821551740393</v>
      </c>
      <c r="X35" s="56"/>
      <c r="Y35" s="56"/>
      <c r="Z35" s="56"/>
      <c r="AA35" s="56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36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6"/>
      <c r="AC36" s="6"/>
      <c r="AD36" s="6"/>
      <c r="AE36" s="6"/>
      <c r="AF36" s="6"/>
      <c r="AG36" s="6"/>
      <c r="AH36" s="10"/>
      <c r="AI36" s="10"/>
      <c r="AJ36" s="10"/>
    </row>
    <row r="37" spans="1:36">
      <c r="A37" s="50" t="s">
        <v>40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</row>
    <row r="38" spans="1:36">
      <c r="A38" s="50" t="s">
        <v>39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  <c r="U38" s="6"/>
      <c r="V38" s="6"/>
      <c r="W38" s="6"/>
      <c r="X38" s="6"/>
      <c r="Y38" s="6"/>
      <c r="Z38" s="6"/>
      <c r="AA38" s="6"/>
      <c r="AB38" s="7"/>
      <c r="AC38" s="7"/>
      <c r="AD38" s="7"/>
      <c r="AE38" s="7"/>
    </row>
    <row r="39" spans="1:36" ht="15.75">
      <c r="A39" s="51" t="s">
        <v>22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6" ht="15.75">
      <c r="A40" s="51" t="s">
        <v>21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6" ht="15.75">
      <c r="A41" s="51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6" ht="15.75">
      <c r="A42" s="51" t="s">
        <v>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6" ht="15.75">
      <c r="A43" s="51" t="s">
        <v>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9"/>
      <c r="AC43" s="9"/>
      <c r="AD43" s="9"/>
      <c r="AE43" s="9"/>
    </row>
    <row r="44" spans="1:36" ht="15.75">
      <c r="A44" s="51" t="s">
        <v>44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6" ht="15.75">
      <c r="A45" s="51" t="s">
        <v>20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"/>
      <c r="AC45" s="2"/>
      <c r="AD45" s="2"/>
      <c r="AE45" s="2"/>
    </row>
    <row r="46" spans="1:36" ht="15.75">
      <c r="A46" s="3" t="s">
        <v>45</v>
      </c>
    </row>
  </sheetData>
  <mergeCells count="19">
    <mergeCell ref="AF3:AG3"/>
    <mergeCell ref="AH4:AJ4"/>
    <mergeCell ref="A1:AJ1"/>
    <mergeCell ref="A2:AJ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X3:Y3"/>
    <mergeCell ref="AD3:AE3"/>
    <mergeCell ref="T3:U3"/>
    <mergeCell ref="V3:W3"/>
    <mergeCell ref="Z3:AA3"/>
    <mergeCell ref="AB3:AC3"/>
  </mergeCells>
  <pageMargins left="0.2" right="0.2" top="0.25" bottom="0.25" header="0.3" footer="0.3"/>
  <pageSetup paperSize="9" scale="42" orientation="landscape" r:id="rId1"/>
  <headerFooter>
    <oddHeader>&amp;L&amp;"Calibri"&amp;10&amp;K317100CBUAE Classification: Public&amp;1#</oddHeader>
  </headerFooter>
  <ignoredErrors>
    <ignoredError sqref="B31:W35" evalError="1"/>
    <ignoredError sqref="Z22:AA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UAE_BI_Conv_Islamic_Banks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2024-01-11T11:15:13Z</cp:lastPrinted>
  <dcterms:created xsi:type="dcterms:W3CDTF">2020-10-12T06:20:01Z</dcterms:created>
  <dcterms:modified xsi:type="dcterms:W3CDTF">2024-04-22T08:46:49Z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2024-04-22T08:46:49Z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260188ae-c170-45df-bc68-fbfaac8c1cf4</vt:lpwstr>
  </property>
  <property fmtid="{D5CDD505-2E9C-101B-9397-08002B2CF9AE}" pid="8" name="MSIP_Label_2f29d493-52b1-4291-ba67-8ef6d501cf33_ContentBits">
    <vt:lpwstr>1</vt:lpwstr>
  </property>
</Properties>
</file>